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9180" windowHeight="4050" activeTab="1"/>
  </bookViews>
  <sheets>
    <sheet name="Qtr-report" sheetId="1" r:id="rId1"/>
    <sheet name="Report-Not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<sst xmlns="http://schemas.openxmlformats.org/spreadsheetml/2006/main" count="356" uniqueCount="246">
  <si>
    <t>UPA CORPORATION BHD AND ITS SUBSIDIARY COMPANIES</t>
  </si>
  <si>
    <t>QUARTERLY REPORT ON CONSOLIDATED RESULTS FOR THE</t>
  </si>
  <si>
    <t>CONSOLIDATED INCOME STATEMENT</t>
  </si>
  <si>
    <t>Current</t>
  </si>
  <si>
    <t xml:space="preserve">Year </t>
  </si>
  <si>
    <t>Quarter</t>
  </si>
  <si>
    <t>RM'000</t>
  </si>
  <si>
    <t>Preceding</t>
  </si>
  <si>
    <t>Year</t>
  </si>
  <si>
    <t xml:space="preserve">Current </t>
  </si>
  <si>
    <t>To Date</t>
  </si>
  <si>
    <t>(a)</t>
  </si>
  <si>
    <t>(b)</t>
  </si>
  <si>
    <t>(c)</t>
  </si>
  <si>
    <t>Investment Income</t>
  </si>
  <si>
    <t>Exceptional items</t>
  </si>
  <si>
    <t>(d)</t>
  </si>
  <si>
    <t>(e)</t>
  </si>
  <si>
    <t>(f)</t>
  </si>
  <si>
    <t>(g)</t>
  </si>
  <si>
    <t>items</t>
  </si>
  <si>
    <t xml:space="preserve">     Cumulative Quarter</t>
  </si>
  <si>
    <t xml:space="preserve">      Individual Quarter</t>
  </si>
  <si>
    <t>(h)</t>
  </si>
  <si>
    <t>(i)</t>
  </si>
  <si>
    <t>(ii)</t>
  </si>
  <si>
    <t>(j)</t>
  </si>
  <si>
    <t>members of the company</t>
  </si>
  <si>
    <t>(k)</t>
  </si>
  <si>
    <t>Extraordinary items</t>
  </si>
  <si>
    <t>(iii)</t>
  </si>
  <si>
    <t>after deducting any provision for preference</t>
  </si>
  <si>
    <t>dividends, if any:-</t>
  </si>
  <si>
    <t>Basic (based on 35,000,000 ordinary</t>
  </si>
  <si>
    <t>shares) (sen)</t>
  </si>
  <si>
    <t>Fully diluted (based on 35,000,000</t>
  </si>
  <si>
    <t>ordinary shares) (sen)</t>
  </si>
  <si>
    <t>(l)</t>
  </si>
  <si>
    <t>As At Preceding</t>
  </si>
  <si>
    <t>Financial Year End</t>
  </si>
  <si>
    <t>Current Liabilities</t>
  </si>
  <si>
    <t>minority interests and extraordinary</t>
  </si>
  <si>
    <t>Period</t>
  </si>
  <si>
    <t xml:space="preserve">      Amount due to associated companies</t>
  </si>
  <si>
    <t xml:space="preserve">     Share Capital</t>
  </si>
  <si>
    <t>Minority Interests</t>
  </si>
  <si>
    <t>Deferred Taxation</t>
  </si>
  <si>
    <t>Corresponding</t>
  </si>
  <si>
    <t>Current Quarter</t>
  </si>
  <si>
    <t>As End Of</t>
  </si>
  <si>
    <t xml:space="preserve">      Dividend payable</t>
  </si>
  <si>
    <t xml:space="preserve">     Unappropriated Profits</t>
  </si>
  <si>
    <t xml:space="preserve">     Share Premium</t>
  </si>
  <si>
    <t>Hire Purchase Creditors</t>
  </si>
  <si>
    <t>Term Loan (secured)</t>
  </si>
  <si>
    <t xml:space="preserve">      Provision for taxation</t>
  </si>
  <si>
    <t>Shareholders' Funds</t>
  </si>
  <si>
    <t xml:space="preserve">  Shareholders' Funds</t>
  </si>
  <si>
    <t xml:space="preserve">      Cash and bank balances</t>
  </si>
  <si>
    <t xml:space="preserve">      Amount owing to ultimate holding company</t>
  </si>
  <si>
    <t xml:space="preserve">      Bank borrowings</t>
  </si>
  <si>
    <t>Net Current Assets/(Liabilities)</t>
  </si>
  <si>
    <t xml:space="preserve">     Reserves Arising On Consolidation</t>
  </si>
  <si>
    <t>PROPERTY, PLANT &amp; EQUIPMENT</t>
  </si>
  <si>
    <t>INVESTMENT PROPERTIES</t>
  </si>
  <si>
    <t>INVESTMENT IN ASSOCIATED COMPANY</t>
  </si>
  <si>
    <t xml:space="preserve">      Inventories</t>
  </si>
  <si>
    <t>CURRENT ASSETS</t>
  </si>
  <si>
    <t xml:space="preserve">      Trade receivables</t>
  </si>
  <si>
    <t xml:space="preserve">      Other receivables, deposit and prepayments</t>
  </si>
  <si>
    <t xml:space="preserve">      Amount owing from associated companies</t>
  </si>
  <si>
    <t xml:space="preserve">      Trade payables</t>
  </si>
  <si>
    <t xml:space="preserve">      Other payables and accruals</t>
  </si>
  <si>
    <t>Revenue</t>
  </si>
  <si>
    <t>Other income</t>
  </si>
  <si>
    <t>depreciation and  amortisation,</t>
  </si>
  <si>
    <t>exceptional items, income tax,</t>
  </si>
  <si>
    <t>Finance cost</t>
  </si>
  <si>
    <t>Share of profits and losses of</t>
  </si>
  <si>
    <t>associated companies</t>
  </si>
  <si>
    <t>Profit/(loss) before income tax,</t>
  </si>
  <si>
    <t>Profit/(loss) after income tax before</t>
  </si>
  <si>
    <t>Income tax</t>
  </si>
  <si>
    <t>Net profit/(loss) from ordinary activities</t>
  </si>
  <si>
    <t>attributable to members of the company</t>
  </si>
  <si>
    <t>Net profit/(loss) attributable to members</t>
  </si>
  <si>
    <t>of the company</t>
  </si>
  <si>
    <t>Profit/(loss) before finance cost,</t>
  </si>
  <si>
    <t>Depreciation and amortisation</t>
  </si>
  <si>
    <t>items.</t>
  </si>
  <si>
    <t>Net tangible assets per share (RM)</t>
  </si>
  <si>
    <t>Dividend per share (sen)</t>
  </si>
  <si>
    <t>Dividend Description</t>
  </si>
  <si>
    <t xml:space="preserve">      AS AT END OF</t>
  </si>
  <si>
    <t xml:space="preserve">     AS AT PRECEDING</t>
  </si>
  <si>
    <t xml:space="preserve">          CURRENT </t>
  </si>
  <si>
    <t xml:space="preserve">      FINANCIAL YEAR</t>
  </si>
  <si>
    <t xml:space="preserve">          QUARTER</t>
  </si>
  <si>
    <t xml:space="preserve">                END</t>
  </si>
  <si>
    <t>GOODWILL</t>
  </si>
  <si>
    <t>UPA CORPORATION BHD. AND ITS SUBSIDIARY COMPANIES</t>
  </si>
  <si>
    <t xml:space="preserve">                              - EXPLANATORY NOTES</t>
  </si>
  <si>
    <t>1.</t>
  </si>
  <si>
    <t>Accounting Policies</t>
  </si>
  <si>
    <t>The same accounting policies and methods of computation have been followed in this quarter's</t>
  </si>
  <si>
    <t>2.</t>
  </si>
  <si>
    <t>Exceptional Items</t>
  </si>
  <si>
    <t>There is no exceptional items for the current financial quarter and financial year todate.</t>
  </si>
  <si>
    <t>3.</t>
  </si>
  <si>
    <t>There is no extraordinary items for the current financial quarter and financial year todate.</t>
  </si>
  <si>
    <t>4.</t>
  </si>
  <si>
    <t>Taxation</t>
  </si>
  <si>
    <t>Cumulative</t>
  </si>
  <si>
    <t>Year Quarter</t>
  </si>
  <si>
    <t>Current Year</t>
  </si>
  <si>
    <t>Preceding Year</t>
  </si>
  <si>
    <t>31.12.01</t>
  </si>
  <si>
    <t>Current year provision</t>
  </si>
  <si>
    <t>Under/(Over) provision in</t>
  </si>
  <si>
    <t>previous years</t>
  </si>
  <si>
    <t xml:space="preserve"> </t>
  </si>
  <si>
    <t xml:space="preserve">Share of associated </t>
  </si>
  <si>
    <t>companies' taxation</t>
  </si>
  <si>
    <t>The effective tax rate for the Group is lower than the statutory tax rate mainly due to tax savings</t>
  </si>
  <si>
    <t>arising from the utilisation of reinvestment allowance and capital allowances.</t>
  </si>
  <si>
    <t>5.</t>
  </si>
  <si>
    <t>Sale of Investments and/or Properties</t>
  </si>
  <si>
    <t>There is no sale of investments or properties for the current reporting quarter and financial year todate.</t>
  </si>
  <si>
    <t>6.</t>
  </si>
  <si>
    <t>Purchase and Sale of Quoted Investments</t>
  </si>
  <si>
    <t>a)</t>
  </si>
  <si>
    <t>There is no purchase or sale of quoted securities for the current financial quarter</t>
  </si>
  <si>
    <t>and financial year todate nor any profit or loss arising therefrom.</t>
  </si>
  <si>
    <t>b)</t>
  </si>
  <si>
    <t>There is no investment in quoted shares for the current financial quarter and</t>
  </si>
  <si>
    <t>financial year todate.</t>
  </si>
  <si>
    <t>7.</t>
  </si>
  <si>
    <t>Changes in the Composition of the Group</t>
  </si>
  <si>
    <t>There is no changes in the composition of the Group for the current financial quarter.</t>
  </si>
  <si>
    <t>8.</t>
  </si>
  <si>
    <t>Corporate proposal</t>
  </si>
  <si>
    <t>`</t>
  </si>
  <si>
    <t>9.</t>
  </si>
  <si>
    <t>Debt and equity securities</t>
  </si>
  <si>
    <t>There is no issuance and repayment of debt and equity securities, share buy backs, share</t>
  </si>
  <si>
    <t xml:space="preserve">cancellations, share held as treasury share and resale of treasury share for the current </t>
  </si>
  <si>
    <t>reporting quarter and financial year todate.</t>
  </si>
  <si>
    <t>10.</t>
  </si>
  <si>
    <t>Group Borrowings and Debt Securities</t>
  </si>
  <si>
    <t xml:space="preserve"> Bank overdraft (secured)</t>
  </si>
  <si>
    <t xml:space="preserve"> Term Loan (secured)</t>
  </si>
  <si>
    <t xml:space="preserve"> Bills payable (secured)</t>
  </si>
  <si>
    <t xml:space="preserve"> Hire Purchase Liabilities </t>
  </si>
  <si>
    <t>Non-Current</t>
  </si>
  <si>
    <t xml:space="preserve"> Hire Purchase Liabilities</t>
  </si>
  <si>
    <t>There are no Group borrowings and debt securities denominated in foreign currency as at</t>
  </si>
  <si>
    <t>the end of the reporting quarter.</t>
  </si>
  <si>
    <t>11.</t>
  </si>
  <si>
    <t>Contingent Liabilities</t>
  </si>
  <si>
    <t>12.</t>
  </si>
  <si>
    <t>Off Balance Sheet Financial Instruments</t>
  </si>
  <si>
    <t>No off balance sheet financial instruments were issued for the current financial quarter and financial</t>
  </si>
  <si>
    <t>year todate.</t>
  </si>
  <si>
    <t>13.</t>
  </si>
  <si>
    <t>Material litigation</t>
  </si>
  <si>
    <t>There is no pending material litigation as at the end of the reporting quarter.</t>
  </si>
  <si>
    <t>14.</t>
  </si>
  <si>
    <t>Segmental Reporting</t>
  </si>
  <si>
    <t xml:space="preserve">              Revenue </t>
  </si>
  <si>
    <t xml:space="preserve">           Gross Assets</t>
  </si>
  <si>
    <t xml:space="preserve">          Profit/(Loss)</t>
  </si>
  <si>
    <t xml:space="preserve">           Before Tax</t>
  </si>
  <si>
    <t>Financial</t>
  </si>
  <si>
    <t>Year End</t>
  </si>
  <si>
    <t>Manufacturing</t>
  </si>
  <si>
    <t>Machineries</t>
  </si>
  <si>
    <t>Investment</t>
  </si>
  <si>
    <t>Inter-segment pricing is determined based on arms length transaction.</t>
  </si>
  <si>
    <t>Segment revenue, results and assets include items directly attributable to a segment as well as</t>
  </si>
  <si>
    <t>those that can be allocated on a reasonable basis.</t>
  </si>
  <si>
    <t>Business segments</t>
  </si>
  <si>
    <t>The Group comprises the following main business segments:</t>
  </si>
  <si>
    <t>Printing and manufacturing of paper related products, PVC files</t>
  </si>
  <si>
    <t>PVC materials.</t>
  </si>
  <si>
    <t xml:space="preserve">Selling, overhaul, refurbishment, repairing and servicing of printing </t>
  </si>
  <si>
    <t>and printing related machines.</t>
  </si>
  <si>
    <t xml:space="preserve">Investment holdings and investment in industrial and commercial </t>
  </si>
  <si>
    <t>properties.</t>
  </si>
  <si>
    <t>The Group operates predominantly in Malaysia and accordingly, information by geographical</t>
  </si>
  <si>
    <t>location on the Group operation is not presented.</t>
  </si>
  <si>
    <t>Material changes in profit before taxation</t>
  </si>
  <si>
    <t>16.</t>
  </si>
  <si>
    <t>Review of performance of the Company and its subsidiaries :</t>
  </si>
  <si>
    <t>17.</t>
  </si>
  <si>
    <t>Subsequent material events</t>
  </si>
  <si>
    <t>There are no material events subsequent to the end of the current reporting quarter which may have</t>
  </si>
  <si>
    <t>effect on this current quarter financial report.</t>
  </si>
  <si>
    <t>18.</t>
  </si>
  <si>
    <t>Seasonal or Cyclical Factors</t>
  </si>
  <si>
    <t>19.</t>
  </si>
  <si>
    <t>Current Year Prospect.</t>
  </si>
  <si>
    <t>20.</t>
  </si>
  <si>
    <t>Profit forecast or profit guarantee</t>
  </si>
  <si>
    <t>The Group did not issue any profit forecast and is not required to fulfill any profit guarantee for the</t>
  </si>
  <si>
    <t>current reporting quarter.</t>
  </si>
  <si>
    <t>21.</t>
  </si>
  <si>
    <t>Dividend</t>
  </si>
  <si>
    <t>The Directors do not recommend any interim dividend for the current reporting quarter.</t>
  </si>
  <si>
    <t>End of report</t>
  </si>
  <si>
    <t>Defferred tax expenses</t>
  </si>
  <si>
    <t>financial statements for the year ended 31st December 2001.</t>
  </si>
  <si>
    <t>a proposed bonus issue of 8,750,000 new Shares to be credited as fully paid to the existing</t>
  </si>
  <si>
    <t>shareholders of the Company, on the basis of one (1) new Share for every four (4) existing</t>
  </si>
  <si>
    <t>Shares held on an Entitlement Date;</t>
  </si>
  <si>
    <t>issued and paid-up share capital of the Company; and</t>
  </si>
  <si>
    <t>c)</t>
  </si>
  <si>
    <t>a proposed increase in the authorised share capital of UPA from RM50,000,000 to</t>
  </si>
  <si>
    <t>There is no material changes in profit before taxation for the current quarter as compared to</t>
  </si>
  <si>
    <t>the preceding year corresponding quarter.</t>
  </si>
  <si>
    <t xml:space="preserve">Manufacturing segment is subject to seasonal and cyclical factors while machinery and Investment </t>
  </si>
  <si>
    <t>segment is not.</t>
  </si>
  <si>
    <t>FINANCIAL QUARTER ENDED 30th June 2002</t>
  </si>
  <si>
    <t>30.6.02</t>
  </si>
  <si>
    <t>of associated companies</t>
  </si>
  <si>
    <t>30.6.01</t>
  </si>
  <si>
    <t>Pre-acquisition profit/(loss), if applicable</t>
  </si>
  <si>
    <t>(m)</t>
  </si>
  <si>
    <t>Earnings per share based on 2(m) above</t>
  </si>
  <si>
    <t>financial statements for the period ended 30th June 2002 as compared with the last audited</t>
  </si>
  <si>
    <t>RM100,000,000 by the creation of an additional 50,000,000 Shares.</t>
  </si>
  <si>
    <t>There is no contigent liability pending as at end of reporting quarter.</t>
  </si>
  <si>
    <t xml:space="preserve">The turnover from printed products particularly for the export market had been good while the  </t>
  </si>
  <si>
    <t>machinery segment had seen some improvement with higher demand from the local market.</t>
  </si>
  <si>
    <t>The performance of the coming quarter is likely to be better than the current reporting quarter</t>
  </si>
  <si>
    <t>Minority interests</t>
  </si>
  <si>
    <t>Extraordinary items attributable to</t>
  </si>
  <si>
    <t>as more goods and services will be delivered to the customers.</t>
  </si>
  <si>
    <t>items after share of profit and losses</t>
  </si>
  <si>
    <t>deducting minority interests</t>
  </si>
  <si>
    <t>CONSOLIDATED BALANCE SHEET AS AT 30th June 2002</t>
  </si>
  <si>
    <t>the establishment of an employees' share option scheme (ESOS)of up to ten percent (10%) of the</t>
  </si>
  <si>
    <t>The ESOS entitlement commenced on 24th July 2002 and the date of completion of the</t>
  </si>
  <si>
    <t>Bonus Issue entitlement was 26th July 2002.</t>
  </si>
  <si>
    <t>proposals had been approved:-</t>
  </si>
  <si>
    <t xml:space="preserve">At the Extraordinary General Meeting held on 22 nd June 2002, the following corporate </t>
  </si>
  <si>
    <t>Dated  29th August, 2002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</si>
</sst>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178" fontId="0" fillId="0" borderId="0" xfId="15" applyNumberFormat="1" applyAlignment="1">
      <alignment/>
    </xf>
    <xf numFmtId="179" fontId="0" fillId="0" borderId="0" xfId="15" applyNumberForma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79" fontId="0" fillId="0" borderId="1" xfId="15" applyNumberFormat="1" applyBorder="1" applyAlignment="1">
      <alignment/>
    </xf>
    <xf numFmtId="179" fontId="0" fillId="0" borderId="0" xfId="15" applyNumberFormat="1" applyBorder="1" applyAlignment="1">
      <alignment/>
    </xf>
    <xf numFmtId="0" fontId="0" fillId="0" borderId="0" xfId="0" applyFont="1" applyAlignment="1">
      <alignment/>
    </xf>
    <xf numFmtId="179" fontId="0" fillId="0" borderId="0" xfId="15" applyNumberFormat="1" applyFont="1" applyAlignment="1">
      <alignment/>
    </xf>
    <xf numFmtId="179" fontId="0" fillId="0" borderId="0" xfId="15" applyNumberFormat="1" applyFont="1" applyAlignment="1">
      <alignment horizontal="center"/>
    </xf>
    <xf numFmtId="43" fontId="0" fillId="0" borderId="0" xfId="15" applyAlignment="1">
      <alignment/>
    </xf>
    <xf numFmtId="43" fontId="0" fillId="0" borderId="0" xfId="15" applyNumberFormat="1" applyAlignment="1">
      <alignment/>
    </xf>
    <xf numFmtId="179" fontId="0" fillId="0" borderId="0" xfId="0" applyNumberFormat="1" applyAlignment="1">
      <alignment/>
    </xf>
    <xf numFmtId="179" fontId="1" fillId="0" borderId="0" xfId="15" applyNumberFormat="1" applyFont="1" applyAlignment="1">
      <alignment/>
    </xf>
    <xf numFmtId="179" fontId="0" fillId="0" borderId="0" xfId="15" applyNumberFormat="1" applyAlignment="1">
      <alignment horizontal="center"/>
    </xf>
    <xf numFmtId="14" fontId="0" fillId="0" borderId="0" xfId="0" applyNumberFormat="1" applyAlignment="1">
      <alignment horizontal="center"/>
    </xf>
    <xf numFmtId="179" fontId="0" fillId="0" borderId="0" xfId="15" applyNumberFormat="1" applyAlignment="1">
      <alignment/>
    </xf>
    <xf numFmtId="179" fontId="0" fillId="0" borderId="0" xfId="15" applyNumberFormat="1" applyAlignment="1">
      <alignment horizontal="right"/>
    </xf>
    <xf numFmtId="179" fontId="0" fillId="0" borderId="0" xfId="15" applyNumberFormat="1" applyFont="1" applyAlignment="1">
      <alignment horizontal="right"/>
    </xf>
    <xf numFmtId="43" fontId="0" fillId="0" borderId="0" xfId="15" applyAlignment="1">
      <alignment horizontal="right"/>
    </xf>
    <xf numFmtId="179" fontId="0" fillId="0" borderId="1" xfId="15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79" fontId="0" fillId="0" borderId="0" xfId="0" applyNumberFormat="1" applyBorder="1" applyAlignment="1">
      <alignment/>
    </xf>
    <xf numFmtId="14" fontId="1" fillId="0" borderId="0" xfId="0" applyNumberFormat="1" applyFont="1" applyAlignment="1">
      <alignment horizontal="center"/>
    </xf>
    <xf numFmtId="179" fontId="0" fillId="0" borderId="2" xfId="15" applyNumberFormat="1" applyBorder="1" applyAlignment="1">
      <alignment/>
    </xf>
    <xf numFmtId="179" fontId="0" fillId="0" borderId="0" xfId="15" applyNumberFormat="1" applyFont="1" applyAlignment="1">
      <alignment/>
    </xf>
    <xf numFmtId="179" fontId="0" fillId="0" borderId="0" xfId="15" applyNumberFormat="1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right"/>
    </xf>
    <xf numFmtId="179" fontId="0" fillId="0" borderId="0" xfId="15" applyNumberFormat="1" applyBorder="1" applyAlignment="1">
      <alignment/>
    </xf>
    <xf numFmtId="179" fontId="0" fillId="0" borderId="3" xfId="15" applyNumberFormat="1" applyBorder="1" applyAlignment="1">
      <alignment/>
    </xf>
    <xf numFmtId="179" fontId="0" fillId="0" borderId="3" xfId="15" applyNumberFormat="1" applyFont="1" applyBorder="1" applyAlignment="1">
      <alignment horizontal="right"/>
    </xf>
    <xf numFmtId="179" fontId="0" fillId="0" borderId="0" xfId="15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179" fontId="0" fillId="0" borderId="3" xfId="15" applyNumberFormat="1" applyBorder="1" applyAlignment="1">
      <alignment/>
    </xf>
    <xf numFmtId="179" fontId="0" fillId="0" borderId="0" xfId="15" applyNumberFormat="1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5"/>
  <sheetViews>
    <sheetView workbookViewId="0" topLeftCell="R1">
      <selection activeCell="Y9" sqref="Y9"/>
    </sheetView>
  </sheetViews>
  <sheetFormatPr defaultColWidth="9.140625" defaultRowHeight="12.75"/>
  <cols>
    <col min="1" max="1" width="2.7109375" style="0" customWidth="1"/>
    <col min="2" max="2" width="5.7109375" style="0" customWidth="1"/>
    <col min="3" max="3" width="31.7109375" style="0" customWidth="1"/>
    <col min="4" max="5" width="11.7109375" style="0" customWidth="1"/>
    <col min="6" max="6" width="1.7109375" style="0" customWidth="1"/>
    <col min="7" max="7" width="11.7109375" style="0" customWidth="1"/>
    <col min="8" max="8" width="13.421875" style="0" bestFit="1" customWidth="1"/>
    <col min="9" max="9" width="4.8515625" style="0" customWidth="1"/>
    <col min="10" max="10" width="3.00390625" style="0" customWidth="1"/>
    <col min="11" max="11" width="3.7109375" style="0" customWidth="1"/>
    <col min="12" max="12" width="4.28125" style="0" customWidth="1"/>
    <col min="13" max="13" width="32.7109375" style="0" customWidth="1"/>
    <col min="14" max="15" width="11.7109375" style="0" customWidth="1"/>
    <col min="16" max="16" width="2.7109375" style="0" customWidth="1"/>
    <col min="17" max="17" width="11.7109375" style="0" customWidth="1"/>
    <col min="18" max="18" width="13.421875" style="0" bestFit="1" customWidth="1"/>
    <col min="19" max="19" width="3.28125" style="0" customWidth="1"/>
    <col min="20" max="20" width="3.7109375" style="0" customWidth="1"/>
    <col min="21" max="21" width="40.28125" style="0" customWidth="1"/>
    <col min="22" max="22" width="17.7109375" style="0" customWidth="1"/>
    <col min="23" max="23" width="2.7109375" style="0" customWidth="1"/>
    <col min="24" max="24" width="17.7109375" style="0" customWidth="1"/>
  </cols>
  <sheetData>
    <row r="1" spans="1:20" ht="12.75">
      <c r="A1" s="4" t="s">
        <v>0</v>
      </c>
      <c r="J1" s="4" t="s">
        <v>0</v>
      </c>
      <c r="T1" s="4" t="s">
        <v>0</v>
      </c>
    </row>
    <row r="3" spans="1:20" ht="12.75">
      <c r="A3" s="4" t="s">
        <v>1</v>
      </c>
      <c r="J3" s="4" t="s">
        <v>1</v>
      </c>
      <c r="T3" s="4" t="s">
        <v>239</v>
      </c>
    </row>
    <row r="4" spans="1:10" ht="12.75">
      <c r="A4" s="4" t="s">
        <v>221</v>
      </c>
      <c r="J4" s="4" t="s">
        <v>221</v>
      </c>
    </row>
    <row r="6" spans="1:24" ht="12.75">
      <c r="A6" s="4" t="s">
        <v>2</v>
      </c>
      <c r="J6" s="4" t="s">
        <v>2</v>
      </c>
      <c r="V6" s="6" t="s">
        <v>49</v>
      </c>
      <c r="W6" s="6"/>
      <c r="X6" s="6" t="s">
        <v>38</v>
      </c>
    </row>
    <row r="7" spans="22:24" ht="12.75">
      <c r="V7" s="6" t="s">
        <v>48</v>
      </c>
      <c r="W7" s="6"/>
      <c r="X7" s="6" t="s">
        <v>39</v>
      </c>
    </row>
    <row r="8" spans="22:24" ht="12.75">
      <c r="V8" s="27" t="s">
        <v>222</v>
      </c>
      <c r="W8" s="6"/>
      <c r="X8" s="27" t="s">
        <v>116</v>
      </c>
    </row>
    <row r="9" spans="4:24" ht="12.75">
      <c r="D9" s="4" t="s">
        <v>22</v>
      </c>
      <c r="G9" s="4" t="s">
        <v>21</v>
      </c>
      <c r="N9" s="4" t="s">
        <v>22</v>
      </c>
      <c r="O9" s="4"/>
      <c r="P9" s="4"/>
      <c r="Q9" s="4" t="s">
        <v>21</v>
      </c>
      <c r="T9" s="1"/>
      <c r="V9" s="6" t="s">
        <v>6</v>
      </c>
      <c r="W9" s="6"/>
      <c r="X9" s="6" t="s">
        <v>6</v>
      </c>
    </row>
    <row r="10" ht="12.75">
      <c r="T10" s="1"/>
    </row>
    <row r="11" spans="4:24" ht="12.75">
      <c r="D11" s="1" t="s">
        <v>3</v>
      </c>
      <c r="E11" s="1" t="s">
        <v>7</v>
      </c>
      <c r="F11" s="1"/>
      <c r="G11" s="1" t="s">
        <v>9</v>
      </c>
      <c r="H11" s="1" t="s">
        <v>7</v>
      </c>
      <c r="N11" s="1" t="s">
        <v>3</v>
      </c>
      <c r="O11" s="1" t="s">
        <v>7</v>
      </c>
      <c r="P11" s="1"/>
      <c r="Q11" s="1" t="s">
        <v>9</v>
      </c>
      <c r="R11" s="1" t="s">
        <v>7</v>
      </c>
      <c r="T11" s="1">
        <v>1</v>
      </c>
      <c r="U11" s="9" t="s">
        <v>63</v>
      </c>
      <c r="V11" s="3">
        <v>36282</v>
      </c>
      <c r="W11" s="3"/>
      <c r="X11" s="3">
        <v>37186</v>
      </c>
    </row>
    <row r="12" spans="4:24" ht="12.75">
      <c r="D12" s="1" t="s">
        <v>4</v>
      </c>
      <c r="E12" s="1" t="s">
        <v>8</v>
      </c>
      <c r="F12" s="1"/>
      <c r="G12" s="1" t="s">
        <v>8</v>
      </c>
      <c r="H12" s="1" t="s">
        <v>8</v>
      </c>
      <c r="N12" s="1" t="s">
        <v>4</v>
      </c>
      <c r="O12" s="1" t="s">
        <v>8</v>
      </c>
      <c r="P12" s="1"/>
      <c r="Q12" s="1" t="s">
        <v>8</v>
      </c>
      <c r="R12" s="1" t="s">
        <v>8</v>
      </c>
      <c r="T12" s="1">
        <v>2</v>
      </c>
      <c r="U12" s="9" t="s">
        <v>64</v>
      </c>
      <c r="V12" s="3">
        <v>8894</v>
      </c>
      <c r="W12" s="3"/>
      <c r="X12" s="3">
        <v>8894</v>
      </c>
    </row>
    <row r="13" spans="4:24" ht="12.75">
      <c r="D13" s="1" t="s">
        <v>5</v>
      </c>
      <c r="E13" s="1" t="s">
        <v>5</v>
      </c>
      <c r="F13" s="1"/>
      <c r="G13" s="1" t="s">
        <v>10</v>
      </c>
      <c r="H13" s="1" t="s">
        <v>47</v>
      </c>
      <c r="N13" s="1" t="s">
        <v>5</v>
      </c>
      <c r="O13" s="1" t="s">
        <v>5</v>
      </c>
      <c r="P13" s="1"/>
      <c r="Q13" s="1" t="s">
        <v>10</v>
      </c>
      <c r="R13" s="1" t="s">
        <v>47</v>
      </c>
      <c r="T13" s="1">
        <v>3</v>
      </c>
      <c r="U13" s="9" t="s">
        <v>65</v>
      </c>
      <c r="V13" s="3">
        <v>7340</v>
      </c>
      <c r="W13" s="3"/>
      <c r="X13" s="3">
        <v>6960</v>
      </c>
    </row>
    <row r="14" spans="4:24" ht="12.75">
      <c r="D14" s="1"/>
      <c r="E14" s="1"/>
      <c r="F14" s="1"/>
      <c r="G14" s="1"/>
      <c r="H14" s="1" t="s">
        <v>42</v>
      </c>
      <c r="N14" s="1"/>
      <c r="O14" s="1"/>
      <c r="P14" s="1"/>
      <c r="Q14" s="1"/>
      <c r="R14" s="1" t="s">
        <v>42</v>
      </c>
      <c r="T14" s="1"/>
      <c r="U14" s="9" t="s">
        <v>99</v>
      </c>
      <c r="V14" s="3">
        <v>0</v>
      </c>
      <c r="W14" s="3"/>
      <c r="X14" s="3"/>
    </row>
    <row r="15" spans="4:24" ht="12.75">
      <c r="D15" s="17" t="s">
        <v>222</v>
      </c>
      <c r="E15" s="17" t="s">
        <v>224</v>
      </c>
      <c r="F15" s="1"/>
      <c r="G15" s="17" t="s">
        <v>222</v>
      </c>
      <c r="H15" s="17" t="s">
        <v>224</v>
      </c>
      <c r="N15" s="17" t="s">
        <v>222</v>
      </c>
      <c r="O15" s="17" t="s">
        <v>224</v>
      </c>
      <c r="P15" s="1"/>
      <c r="Q15" s="17" t="s">
        <v>222</v>
      </c>
      <c r="R15" s="17" t="s">
        <v>224</v>
      </c>
      <c r="T15" s="1"/>
      <c r="U15" s="9"/>
      <c r="V15" s="3"/>
      <c r="W15" s="3"/>
      <c r="X15" s="3"/>
    </row>
    <row r="16" spans="4:24" ht="12.75">
      <c r="D16" s="1" t="s">
        <v>6</v>
      </c>
      <c r="E16" s="1" t="s">
        <v>6</v>
      </c>
      <c r="F16" s="1"/>
      <c r="G16" s="1" t="s">
        <v>6</v>
      </c>
      <c r="H16" s="1" t="s">
        <v>6</v>
      </c>
      <c r="N16" s="1" t="s">
        <v>6</v>
      </c>
      <c r="O16" s="1" t="s">
        <v>6</v>
      </c>
      <c r="P16" s="1"/>
      <c r="Q16" s="1" t="s">
        <v>6</v>
      </c>
      <c r="R16" s="1" t="s">
        <v>6</v>
      </c>
      <c r="T16" s="1">
        <v>4</v>
      </c>
      <c r="U16" s="9" t="s">
        <v>67</v>
      </c>
      <c r="V16" s="3"/>
      <c r="W16" s="3"/>
      <c r="X16" s="3"/>
    </row>
    <row r="17" spans="20:24" ht="12.75">
      <c r="T17" s="1"/>
      <c r="U17" s="9" t="s">
        <v>66</v>
      </c>
      <c r="V17" s="3">
        <v>22578</v>
      </c>
      <c r="W17" s="3"/>
      <c r="X17" s="3">
        <v>14090</v>
      </c>
    </row>
    <row r="18" spans="1:24" ht="12.75">
      <c r="A18">
        <v>1</v>
      </c>
      <c r="B18" t="s">
        <v>11</v>
      </c>
      <c r="C18" t="s">
        <v>73</v>
      </c>
      <c r="D18" s="3">
        <v>18902</v>
      </c>
      <c r="E18" s="16">
        <v>15530</v>
      </c>
      <c r="G18" s="11">
        <v>28487</v>
      </c>
      <c r="H18" s="3">
        <v>25343</v>
      </c>
      <c r="K18" t="s">
        <v>23</v>
      </c>
      <c r="L18" t="s">
        <v>82</v>
      </c>
      <c r="N18" s="3">
        <v>572</v>
      </c>
      <c r="O18" s="16">
        <v>644</v>
      </c>
      <c r="Q18" s="11">
        <v>812</v>
      </c>
      <c r="R18" s="3">
        <v>1038</v>
      </c>
      <c r="T18" s="1"/>
      <c r="U18" s="9" t="s">
        <v>68</v>
      </c>
      <c r="V18" s="3">
        <v>19080</v>
      </c>
      <c r="W18" s="3"/>
      <c r="X18" s="3">
        <v>18731</v>
      </c>
    </row>
    <row r="19" spans="4:24" ht="12.75">
      <c r="D19" s="3"/>
      <c r="E19" s="16"/>
      <c r="G19" s="3"/>
      <c r="H19" s="3"/>
      <c r="N19" s="3"/>
      <c r="O19" s="16"/>
      <c r="Q19" s="3"/>
      <c r="R19" s="3"/>
      <c r="T19" s="1"/>
      <c r="U19" s="9" t="s">
        <v>69</v>
      </c>
      <c r="V19" s="8">
        <v>110</v>
      </c>
      <c r="W19" s="3"/>
      <c r="X19" s="8">
        <v>261</v>
      </c>
    </row>
    <row r="20" spans="2:24" ht="12.75">
      <c r="B20" t="s">
        <v>12</v>
      </c>
      <c r="C20" t="s">
        <v>14</v>
      </c>
      <c r="D20" s="3">
        <v>0</v>
      </c>
      <c r="E20" s="20">
        <v>0</v>
      </c>
      <c r="G20" s="11">
        <v>0</v>
      </c>
      <c r="H20" s="3">
        <v>0</v>
      </c>
      <c r="K20" t="s">
        <v>24</v>
      </c>
      <c r="L20" t="s">
        <v>24</v>
      </c>
      <c r="M20" t="s">
        <v>81</v>
      </c>
      <c r="N20" s="3"/>
      <c r="O20" s="16"/>
      <c r="Q20" s="3"/>
      <c r="R20" s="3"/>
      <c r="T20" s="1"/>
      <c r="U20" s="24" t="s">
        <v>70</v>
      </c>
      <c r="V20" s="8">
        <v>31</v>
      </c>
      <c r="W20" s="8"/>
      <c r="X20" s="8">
        <v>318</v>
      </c>
    </row>
    <row r="21" spans="4:24" ht="12.75">
      <c r="D21" s="3"/>
      <c r="E21" s="16"/>
      <c r="G21" s="3"/>
      <c r="H21" s="3"/>
      <c r="M21" t="s">
        <v>238</v>
      </c>
      <c r="N21" s="3">
        <v>1901</v>
      </c>
      <c r="O21" s="16">
        <v>1276</v>
      </c>
      <c r="Q21" s="30">
        <v>3097</v>
      </c>
      <c r="R21" s="3">
        <v>2468</v>
      </c>
      <c r="T21" s="1"/>
      <c r="U21" s="25" t="s">
        <v>58</v>
      </c>
      <c r="V21" s="7">
        <v>6806</v>
      </c>
      <c r="W21" s="8"/>
      <c r="X21" s="7">
        <v>13681</v>
      </c>
    </row>
    <row r="22" spans="2:24" ht="12.75">
      <c r="B22" t="s">
        <v>13</v>
      </c>
      <c r="C22" t="s">
        <v>74</v>
      </c>
      <c r="D22" s="3">
        <v>124</v>
      </c>
      <c r="E22" s="20">
        <v>0</v>
      </c>
      <c r="G22" s="11">
        <v>190</v>
      </c>
      <c r="H22" s="3">
        <v>31</v>
      </c>
      <c r="N22" s="3"/>
      <c r="O22" s="16"/>
      <c r="Q22" s="3"/>
      <c r="R22" s="3"/>
      <c r="T22" s="23"/>
      <c r="U22" s="9"/>
      <c r="V22" s="3">
        <f>SUM(V17:V21)</f>
        <v>48605</v>
      </c>
      <c r="W22" s="3"/>
      <c r="X22" s="3">
        <f>SUM(X17:X21)</f>
        <v>47081</v>
      </c>
    </row>
    <row r="23" spans="4:25" ht="12.75">
      <c r="D23" s="3"/>
      <c r="E23" s="16"/>
      <c r="G23" s="3"/>
      <c r="H23" s="3"/>
      <c r="L23" t="s">
        <v>25</v>
      </c>
      <c r="M23" t="s">
        <v>234</v>
      </c>
      <c r="N23" s="3">
        <v>0</v>
      </c>
      <c r="O23" s="19">
        <v>2</v>
      </c>
      <c r="Q23" s="11">
        <v>4</v>
      </c>
      <c r="R23" s="3">
        <v>7</v>
      </c>
      <c r="T23" s="23"/>
      <c r="U23" s="9"/>
      <c r="V23" s="3"/>
      <c r="W23" s="3"/>
      <c r="X23" s="3"/>
      <c r="Y23" s="26"/>
    </row>
    <row r="24" spans="1:24" ht="12.75">
      <c r="A24">
        <v>2</v>
      </c>
      <c r="B24" t="s">
        <v>11</v>
      </c>
      <c r="C24" t="s">
        <v>87</v>
      </c>
      <c r="D24" s="3"/>
      <c r="E24" s="16"/>
      <c r="G24" s="3"/>
      <c r="H24" s="3"/>
      <c r="N24" s="3"/>
      <c r="O24" s="19"/>
      <c r="Q24" s="3"/>
      <c r="R24" s="3"/>
      <c r="T24" s="1">
        <v>5</v>
      </c>
      <c r="U24" s="9" t="s">
        <v>40</v>
      </c>
      <c r="V24" s="3"/>
      <c r="W24" s="3"/>
      <c r="X24" s="3"/>
    </row>
    <row r="25" spans="3:24" ht="12.75">
      <c r="C25" t="s">
        <v>75</v>
      </c>
      <c r="D25" s="3"/>
      <c r="E25" s="16"/>
      <c r="G25" s="3"/>
      <c r="H25" s="3"/>
      <c r="K25" t="s">
        <v>26</v>
      </c>
      <c r="L25" t="s">
        <v>225</v>
      </c>
      <c r="N25" s="3">
        <v>0</v>
      </c>
      <c r="O25" s="19">
        <v>0</v>
      </c>
      <c r="Q25" s="3">
        <v>0</v>
      </c>
      <c r="R25" s="3">
        <v>0</v>
      </c>
      <c r="T25" s="1"/>
      <c r="U25" s="9" t="s">
        <v>71</v>
      </c>
      <c r="V25" s="10">
        <v>2877</v>
      </c>
      <c r="W25" s="3"/>
      <c r="X25" s="3">
        <v>2515</v>
      </c>
    </row>
    <row r="26" spans="3:24" ht="12.75">
      <c r="C26" t="s">
        <v>76</v>
      </c>
      <c r="D26" s="3"/>
      <c r="E26" s="16"/>
      <c r="G26" s="3"/>
      <c r="H26" s="3"/>
      <c r="N26" s="3"/>
      <c r="O26" s="19"/>
      <c r="Q26" s="3"/>
      <c r="R26" s="3"/>
      <c r="T26" s="1"/>
      <c r="U26" s="9" t="s">
        <v>72</v>
      </c>
      <c r="V26" s="3">
        <v>1053</v>
      </c>
      <c r="W26" s="3"/>
      <c r="X26" s="3">
        <v>2068</v>
      </c>
    </row>
    <row r="27" spans="3:24" ht="12.75">
      <c r="C27" t="s">
        <v>41</v>
      </c>
      <c r="D27" s="3"/>
      <c r="E27" s="16"/>
      <c r="G27" s="3"/>
      <c r="H27" s="3"/>
      <c r="K27" t="s">
        <v>28</v>
      </c>
      <c r="L27" t="s">
        <v>83</v>
      </c>
      <c r="N27" s="3"/>
      <c r="O27" s="19"/>
      <c r="Q27" s="3"/>
      <c r="R27" s="3"/>
      <c r="T27" s="1"/>
      <c r="U27" s="9" t="s">
        <v>59</v>
      </c>
      <c r="V27" s="10">
        <v>0</v>
      </c>
      <c r="W27" s="3"/>
      <c r="X27" s="10">
        <v>0</v>
      </c>
    </row>
    <row r="28" spans="3:24" ht="12.75">
      <c r="C28" t="s">
        <v>20</v>
      </c>
      <c r="D28" s="3">
        <v>3218</v>
      </c>
      <c r="E28" s="16">
        <v>3025</v>
      </c>
      <c r="G28" s="11">
        <v>5311</v>
      </c>
      <c r="H28" s="3">
        <v>5351</v>
      </c>
      <c r="L28" t="s">
        <v>84</v>
      </c>
      <c r="N28" s="29">
        <f>SUM(N21:N27)</f>
        <v>1901</v>
      </c>
      <c r="O28" s="29">
        <f>SUM(O21:O27)</f>
        <v>1278</v>
      </c>
      <c r="P28" s="29"/>
      <c r="Q28" s="29">
        <f>SUM(Q21:Q27)</f>
        <v>3101</v>
      </c>
      <c r="R28" s="29">
        <f>SUM(R21:R27)</f>
        <v>2475</v>
      </c>
      <c r="T28" s="1"/>
      <c r="U28" s="9" t="s">
        <v>43</v>
      </c>
      <c r="V28" s="3">
        <v>486</v>
      </c>
      <c r="W28" s="3"/>
      <c r="X28" s="3">
        <v>573</v>
      </c>
    </row>
    <row r="29" spans="4:24" ht="12.75">
      <c r="D29" s="3"/>
      <c r="E29" s="16"/>
      <c r="G29" s="3"/>
      <c r="H29" s="3"/>
      <c r="N29" s="3"/>
      <c r="O29" s="19"/>
      <c r="Q29" s="3"/>
      <c r="R29" s="3"/>
      <c r="T29" s="1"/>
      <c r="U29" s="9" t="s">
        <v>60</v>
      </c>
      <c r="V29" s="3">
        <v>7431</v>
      </c>
      <c r="W29" s="3"/>
      <c r="X29" s="3">
        <v>7557</v>
      </c>
    </row>
    <row r="30" spans="2:25" ht="12.75">
      <c r="B30" t="s">
        <v>12</v>
      </c>
      <c r="C30" t="s">
        <v>77</v>
      </c>
      <c r="D30" s="3">
        <v>48</v>
      </c>
      <c r="E30" s="18">
        <v>276</v>
      </c>
      <c r="G30" s="11">
        <v>131</v>
      </c>
      <c r="H30" s="3">
        <v>465</v>
      </c>
      <c r="K30" t="s">
        <v>37</v>
      </c>
      <c r="L30" t="s">
        <v>24</v>
      </c>
      <c r="M30" t="s">
        <v>29</v>
      </c>
      <c r="N30" s="3">
        <v>0</v>
      </c>
      <c r="O30" s="19">
        <v>0</v>
      </c>
      <c r="Q30" s="11">
        <v>0</v>
      </c>
      <c r="R30" s="3">
        <v>0</v>
      </c>
      <c r="T30" s="1"/>
      <c r="U30" s="9" t="s">
        <v>55</v>
      </c>
      <c r="V30" s="3">
        <v>1003</v>
      </c>
      <c r="W30" s="3"/>
      <c r="X30" s="3">
        <v>1320</v>
      </c>
      <c r="Y30" s="14"/>
    </row>
    <row r="31" spans="4:24" ht="12.75">
      <c r="D31" s="3"/>
      <c r="E31" s="18"/>
      <c r="G31" s="3"/>
      <c r="H31" s="3"/>
      <c r="L31" t="s">
        <v>25</v>
      </c>
      <c r="M31" t="s">
        <v>234</v>
      </c>
      <c r="N31" s="3">
        <v>0</v>
      </c>
      <c r="O31" s="19">
        <v>0</v>
      </c>
      <c r="Q31" s="11">
        <v>0</v>
      </c>
      <c r="R31" s="3">
        <v>0</v>
      </c>
      <c r="T31" s="1"/>
      <c r="U31" s="9" t="s">
        <v>50</v>
      </c>
      <c r="V31" s="7">
        <v>5</v>
      </c>
      <c r="W31" s="3"/>
      <c r="X31" s="7">
        <v>0</v>
      </c>
    </row>
    <row r="32" spans="2:25" ht="12.75">
      <c r="B32" t="s">
        <v>13</v>
      </c>
      <c r="C32" t="s">
        <v>88</v>
      </c>
      <c r="D32" s="3">
        <v>818</v>
      </c>
      <c r="E32" s="18">
        <v>837</v>
      </c>
      <c r="G32" s="11">
        <v>1638</v>
      </c>
      <c r="H32" s="3">
        <v>1606</v>
      </c>
      <c r="L32" t="s">
        <v>30</v>
      </c>
      <c r="M32" t="s">
        <v>235</v>
      </c>
      <c r="N32" s="3"/>
      <c r="O32" s="19"/>
      <c r="Q32" s="3"/>
      <c r="R32" s="3"/>
      <c r="T32" s="1"/>
      <c r="U32" s="9"/>
      <c r="V32" s="3">
        <f>SUM(V25:V31)</f>
        <v>12855</v>
      </c>
      <c r="W32" s="3"/>
      <c r="X32" s="3">
        <f>SUM(X25:X31)</f>
        <v>14033</v>
      </c>
      <c r="Y32" s="14"/>
    </row>
    <row r="33" spans="4:24" ht="12.75">
      <c r="D33" s="3"/>
      <c r="E33" s="18"/>
      <c r="G33" s="3"/>
      <c r="H33" s="3"/>
      <c r="M33" t="s">
        <v>27</v>
      </c>
      <c r="N33" s="3">
        <v>0</v>
      </c>
      <c r="O33" s="19">
        <v>0</v>
      </c>
      <c r="Q33" s="11">
        <v>0</v>
      </c>
      <c r="R33" s="3">
        <v>0</v>
      </c>
      <c r="T33" s="1"/>
      <c r="U33" s="9"/>
      <c r="V33" s="3"/>
      <c r="W33" s="3"/>
      <c r="X33" s="3"/>
    </row>
    <row r="34" spans="2:24" ht="12.75">
      <c r="B34" t="s">
        <v>16</v>
      </c>
      <c r="C34" t="s">
        <v>15</v>
      </c>
      <c r="D34" s="3">
        <v>0</v>
      </c>
      <c r="E34" s="19">
        <v>0</v>
      </c>
      <c r="G34" s="11">
        <v>0</v>
      </c>
      <c r="H34" s="3">
        <v>0</v>
      </c>
      <c r="N34" s="3"/>
      <c r="O34" s="16"/>
      <c r="Q34" s="3"/>
      <c r="R34" s="3"/>
      <c r="T34" s="1">
        <v>6</v>
      </c>
      <c r="U34" s="9" t="s">
        <v>61</v>
      </c>
      <c r="V34" s="3">
        <f>+V22-V32</f>
        <v>35750</v>
      </c>
      <c r="W34" s="3"/>
      <c r="X34" s="3">
        <f>+X22-X32</f>
        <v>33048</v>
      </c>
    </row>
    <row r="35" spans="4:24" ht="13.5" thickBot="1">
      <c r="D35" s="3"/>
      <c r="E35" s="16"/>
      <c r="G35" s="3"/>
      <c r="H35" s="3"/>
      <c r="K35" t="s">
        <v>226</v>
      </c>
      <c r="L35" t="s">
        <v>85</v>
      </c>
      <c r="N35" s="3"/>
      <c r="O35" s="16"/>
      <c r="Q35" s="3"/>
      <c r="R35" s="3"/>
      <c r="T35" s="1"/>
      <c r="U35" s="9"/>
      <c r="V35" s="28">
        <f>SUM(V11:V14)+V34</f>
        <v>88266</v>
      </c>
      <c r="W35" s="3"/>
      <c r="X35" s="28">
        <f>SUM(X11:X13)+X34</f>
        <v>86088</v>
      </c>
    </row>
    <row r="36" spans="2:24" ht="13.5" thickTop="1">
      <c r="B36" t="s">
        <v>17</v>
      </c>
      <c r="C36" t="s">
        <v>80</v>
      </c>
      <c r="D36" s="3"/>
      <c r="E36" s="16"/>
      <c r="G36" s="3"/>
      <c r="H36" s="3"/>
      <c r="L36" t="s">
        <v>86</v>
      </c>
      <c r="N36" s="3">
        <f>+N28</f>
        <v>1901</v>
      </c>
      <c r="O36" s="3">
        <f>+O28</f>
        <v>1278</v>
      </c>
      <c r="P36" s="3"/>
      <c r="Q36" s="3">
        <f>+Q28</f>
        <v>3101</v>
      </c>
      <c r="R36" s="3">
        <f>+R28</f>
        <v>2475</v>
      </c>
      <c r="T36" s="1"/>
      <c r="U36" s="9"/>
      <c r="V36" s="3"/>
      <c r="W36" s="3"/>
      <c r="X36" s="3"/>
    </row>
    <row r="37" spans="3:24" ht="12.75">
      <c r="C37" t="s">
        <v>41</v>
      </c>
      <c r="D37" s="3"/>
      <c r="E37" s="16"/>
      <c r="G37" s="3"/>
      <c r="H37" s="3"/>
      <c r="N37" s="3"/>
      <c r="O37" s="16"/>
      <c r="Q37" s="3"/>
      <c r="R37" s="3"/>
      <c r="T37" s="1"/>
      <c r="U37" s="9"/>
      <c r="V37" s="10"/>
      <c r="W37" s="3"/>
      <c r="X37" s="3"/>
    </row>
    <row r="38" spans="3:24" ht="12.75">
      <c r="C38" t="s">
        <v>89</v>
      </c>
      <c r="D38" s="3">
        <v>2352</v>
      </c>
      <c r="E38" s="16">
        <v>1912</v>
      </c>
      <c r="G38" s="11">
        <v>3542</v>
      </c>
      <c r="H38" s="3">
        <v>3280</v>
      </c>
      <c r="J38">
        <v>3</v>
      </c>
      <c r="L38" t="s">
        <v>227</v>
      </c>
      <c r="N38" s="3"/>
      <c r="O38" s="16"/>
      <c r="Q38" s="3"/>
      <c r="R38" s="3"/>
      <c r="T38" s="1">
        <v>7</v>
      </c>
      <c r="U38" s="9" t="s">
        <v>56</v>
      </c>
      <c r="V38" s="10"/>
      <c r="W38" s="3"/>
      <c r="X38" s="3"/>
    </row>
    <row r="39" spans="4:33" ht="12.75">
      <c r="D39" s="3"/>
      <c r="E39" s="16"/>
      <c r="G39" s="3"/>
      <c r="H39" s="3"/>
      <c r="L39" t="s">
        <v>31</v>
      </c>
      <c r="N39" s="3"/>
      <c r="O39" s="16"/>
      <c r="Q39" s="3"/>
      <c r="R39" s="3"/>
      <c r="T39" s="1"/>
      <c r="U39" s="9" t="s">
        <v>44</v>
      </c>
      <c r="V39" s="10">
        <v>35000</v>
      </c>
      <c r="W39" s="3"/>
      <c r="X39" s="3">
        <v>35000</v>
      </c>
      <c r="Y39" s="5"/>
      <c r="Z39" s="5"/>
      <c r="AA39" s="5"/>
      <c r="AB39" s="5"/>
      <c r="AC39" s="5"/>
      <c r="AD39" s="5"/>
      <c r="AE39" s="5"/>
      <c r="AF39" s="5"/>
      <c r="AG39" s="5"/>
    </row>
    <row r="40" spans="2:24" ht="12.75">
      <c r="B40" t="s">
        <v>18</v>
      </c>
      <c r="C40" t="s">
        <v>78</v>
      </c>
      <c r="D40" s="3"/>
      <c r="E40" s="16"/>
      <c r="G40" s="3"/>
      <c r="H40" s="3"/>
      <c r="L40" t="s">
        <v>32</v>
      </c>
      <c r="N40" s="3"/>
      <c r="O40" s="16"/>
      <c r="Q40" s="3"/>
      <c r="R40" s="3"/>
      <c r="T40" s="1"/>
      <c r="U40" s="9" t="s">
        <v>62</v>
      </c>
      <c r="V40" s="10">
        <v>3048</v>
      </c>
      <c r="W40" s="3"/>
      <c r="X40" s="3">
        <v>3233</v>
      </c>
    </row>
    <row r="41" spans="3:24" ht="12.75">
      <c r="C41" t="s">
        <v>79</v>
      </c>
      <c r="D41" s="3">
        <v>121</v>
      </c>
      <c r="E41" s="16">
        <v>8</v>
      </c>
      <c r="G41" s="11">
        <v>367</v>
      </c>
      <c r="H41" s="3">
        <v>226</v>
      </c>
      <c r="N41" s="3"/>
      <c r="O41" s="16"/>
      <c r="Q41" s="3"/>
      <c r="R41" s="3"/>
      <c r="T41" s="1"/>
      <c r="U41" s="9" t="s">
        <v>51</v>
      </c>
      <c r="V41" s="10">
        <v>31438</v>
      </c>
      <c r="W41" s="3"/>
      <c r="X41" s="3">
        <v>28338</v>
      </c>
    </row>
    <row r="42" spans="4:24" ht="12.75">
      <c r="D42" s="3"/>
      <c r="E42" s="16"/>
      <c r="G42" s="3"/>
      <c r="H42" s="3"/>
      <c r="L42" t="s">
        <v>11</v>
      </c>
      <c r="M42" t="s">
        <v>33</v>
      </c>
      <c r="N42" s="3"/>
      <c r="O42" s="16"/>
      <c r="Q42" s="2"/>
      <c r="R42" s="3"/>
      <c r="T42" s="1"/>
      <c r="U42" s="9" t="s">
        <v>52</v>
      </c>
      <c r="V42" s="22">
        <v>12427</v>
      </c>
      <c r="W42" s="3"/>
      <c r="X42" s="7">
        <v>12427</v>
      </c>
    </row>
    <row r="43" spans="2:24" ht="12.75">
      <c r="B43" t="s">
        <v>19</v>
      </c>
      <c r="C43" t="s">
        <v>80</v>
      </c>
      <c r="D43" s="3"/>
      <c r="E43" s="16"/>
      <c r="G43" s="3"/>
      <c r="H43" s="3"/>
      <c r="M43" t="s">
        <v>34</v>
      </c>
      <c r="N43" s="13">
        <f>+N28/35000*100</f>
        <v>5.4314285714285715</v>
      </c>
      <c r="O43" s="13">
        <f>+O28/35000*100</f>
        <v>3.6514285714285712</v>
      </c>
      <c r="P43" s="13"/>
      <c r="Q43" s="13">
        <f>+Q28/35000*100</f>
        <v>8.86</v>
      </c>
      <c r="R43" s="13">
        <f>+R28/35000*100</f>
        <v>7.071428571428571</v>
      </c>
      <c r="T43" s="1"/>
      <c r="U43" s="9" t="s">
        <v>57</v>
      </c>
      <c r="V43" s="3">
        <f>SUM(V39:V42)</f>
        <v>81913</v>
      </c>
      <c r="W43" s="3"/>
      <c r="X43" s="3">
        <f>SUM(X39:X42)</f>
        <v>78998</v>
      </c>
    </row>
    <row r="44" spans="3:24" ht="12.75">
      <c r="C44" t="s">
        <v>41</v>
      </c>
      <c r="D44" s="3"/>
      <c r="E44" s="3"/>
      <c r="G44" s="3"/>
      <c r="H44" s="3"/>
      <c r="L44" t="s">
        <v>12</v>
      </c>
      <c r="M44" t="s">
        <v>35</v>
      </c>
      <c r="N44" s="2"/>
      <c r="O44" s="16"/>
      <c r="Q44" s="2"/>
      <c r="R44" s="3"/>
      <c r="T44" s="1"/>
      <c r="U44" s="9"/>
      <c r="V44" s="3"/>
      <c r="W44" s="3"/>
      <c r="X44" s="3"/>
    </row>
    <row r="45" spans="3:24" ht="12.75">
      <c r="C45" t="s">
        <v>237</v>
      </c>
      <c r="D45" s="3">
        <v>2473</v>
      </c>
      <c r="E45" s="3">
        <v>1920</v>
      </c>
      <c r="G45" s="3">
        <v>3909</v>
      </c>
      <c r="H45" s="3">
        <v>3506</v>
      </c>
      <c r="M45" t="s">
        <v>36</v>
      </c>
      <c r="N45" s="21">
        <v>0</v>
      </c>
      <c r="O45" s="21">
        <v>0</v>
      </c>
      <c r="P45" s="13"/>
      <c r="Q45" s="21">
        <v>0</v>
      </c>
      <c r="R45" s="12">
        <v>0</v>
      </c>
      <c r="T45" s="1">
        <v>8</v>
      </c>
      <c r="U45" s="9" t="s">
        <v>45</v>
      </c>
      <c r="V45" s="8">
        <v>1375</v>
      </c>
      <c r="W45" s="8"/>
      <c r="X45" s="8">
        <v>2112</v>
      </c>
    </row>
    <row r="46" spans="3:24" ht="12.75">
      <c r="C46" t="s">
        <v>223</v>
      </c>
      <c r="D46" s="3"/>
      <c r="G46" s="3"/>
      <c r="H46" s="3"/>
      <c r="N46" s="3"/>
      <c r="O46" s="16"/>
      <c r="Q46" s="2"/>
      <c r="R46" s="3"/>
      <c r="T46" s="1"/>
      <c r="U46" s="9"/>
      <c r="V46" s="3"/>
      <c r="W46" s="3"/>
      <c r="X46" s="3"/>
    </row>
    <row r="47" spans="4:24" ht="12.75">
      <c r="D47" s="3"/>
      <c r="G47" s="3"/>
      <c r="H47" s="3"/>
      <c r="J47">
        <v>4</v>
      </c>
      <c r="K47" t="s">
        <v>11</v>
      </c>
      <c r="L47" t="s">
        <v>91</v>
      </c>
      <c r="N47" s="21">
        <v>0</v>
      </c>
      <c r="O47" s="21">
        <v>0</v>
      </c>
      <c r="Q47" s="21">
        <v>0</v>
      </c>
      <c r="R47" s="12">
        <v>0</v>
      </c>
      <c r="T47" s="1">
        <v>9</v>
      </c>
      <c r="U47" s="9" t="s">
        <v>46</v>
      </c>
      <c r="V47" s="3">
        <v>2718</v>
      </c>
      <c r="W47" s="3"/>
      <c r="X47" s="3">
        <v>2718</v>
      </c>
    </row>
    <row r="48" spans="4:24" ht="12.75">
      <c r="D48" s="3"/>
      <c r="G48" s="3"/>
      <c r="H48" s="3"/>
      <c r="K48" t="s">
        <v>12</v>
      </c>
      <c r="L48" t="s">
        <v>92</v>
      </c>
      <c r="N48" s="20">
        <v>0</v>
      </c>
      <c r="O48" s="20">
        <v>0</v>
      </c>
      <c r="Q48" s="20">
        <v>0</v>
      </c>
      <c r="R48" s="10">
        <v>0</v>
      </c>
      <c r="T48" s="1"/>
      <c r="U48" s="9"/>
      <c r="V48" s="3"/>
      <c r="W48" s="3"/>
      <c r="X48" s="3"/>
    </row>
    <row r="49" spans="4:24" ht="12.75">
      <c r="D49" s="3"/>
      <c r="G49" s="3"/>
      <c r="H49" s="3"/>
      <c r="N49" s="3"/>
      <c r="O49" s="1"/>
      <c r="Q49" s="12"/>
      <c r="R49" s="10"/>
      <c r="T49" s="1">
        <v>10</v>
      </c>
      <c r="U49" s="9" t="s">
        <v>53</v>
      </c>
      <c r="V49" s="3">
        <v>967</v>
      </c>
      <c r="W49" s="3"/>
      <c r="X49" s="3">
        <v>967</v>
      </c>
    </row>
    <row r="50" spans="4:24" ht="12.75">
      <c r="D50" s="3"/>
      <c r="G50" s="3"/>
      <c r="H50" s="3"/>
      <c r="N50" s="3"/>
      <c r="O50" s="1"/>
      <c r="T50" s="1"/>
      <c r="U50" s="9"/>
      <c r="V50" s="3"/>
      <c r="W50" s="3"/>
      <c r="X50" s="3"/>
    </row>
    <row r="51" spans="4:24" ht="12.75">
      <c r="D51" s="3"/>
      <c r="G51" s="3"/>
      <c r="H51" s="3"/>
      <c r="N51" s="15" t="s">
        <v>93</v>
      </c>
      <c r="O51" s="1"/>
      <c r="Q51" s="4" t="s">
        <v>94</v>
      </c>
      <c r="T51" s="1">
        <v>11</v>
      </c>
      <c r="U51" s="24" t="s">
        <v>54</v>
      </c>
      <c r="V51" s="8">
        <v>1293</v>
      </c>
      <c r="W51" s="8"/>
      <c r="X51" s="8">
        <v>1293</v>
      </c>
    </row>
    <row r="52" spans="4:24" ht="13.5" thickBot="1">
      <c r="D52" s="3"/>
      <c r="G52" s="3"/>
      <c r="H52" s="3"/>
      <c r="N52" s="15" t="s">
        <v>95</v>
      </c>
      <c r="O52" s="1"/>
      <c r="Q52" s="4" t="s">
        <v>96</v>
      </c>
      <c r="T52" s="1"/>
      <c r="U52" s="24"/>
      <c r="V52" s="28">
        <f>SUM(V43:V51)</f>
        <v>88266</v>
      </c>
      <c r="W52" s="8"/>
      <c r="X52" s="28">
        <f>SUM(X43:X51)</f>
        <v>86088</v>
      </c>
    </row>
    <row r="53" spans="4:24" ht="13.5" thickTop="1">
      <c r="D53" s="3"/>
      <c r="G53" s="3"/>
      <c r="H53" s="3"/>
      <c r="N53" s="15" t="s">
        <v>97</v>
      </c>
      <c r="O53" s="1"/>
      <c r="Q53" s="4" t="s">
        <v>98</v>
      </c>
      <c r="T53" s="1"/>
      <c r="U53" s="24"/>
      <c r="V53" s="8"/>
      <c r="W53" s="8"/>
      <c r="X53" s="8"/>
    </row>
    <row r="54" spans="4:24" ht="12.75">
      <c r="D54" s="3"/>
      <c r="G54" s="3"/>
      <c r="H54" s="3"/>
      <c r="N54" s="3"/>
      <c r="O54" s="1"/>
      <c r="T54" s="1">
        <v>12</v>
      </c>
      <c r="U54" t="s">
        <v>90</v>
      </c>
      <c r="V54" s="13">
        <f>+V43/35000</f>
        <v>2.3403714285714288</v>
      </c>
      <c r="W54" s="3"/>
      <c r="X54" s="13">
        <f>+X43/35000</f>
        <v>2.257085714285714</v>
      </c>
    </row>
    <row r="55" spans="4:24" ht="12.75">
      <c r="D55" s="3"/>
      <c r="G55" s="3"/>
      <c r="H55" s="3"/>
      <c r="J55">
        <v>5</v>
      </c>
      <c r="L55" t="s">
        <v>90</v>
      </c>
      <c r="N55" s="13">
        <v>2.34</v>
      </c>
      <c r="O55" s="1"/>
      <c r="Q55">
        <v>2.26</v>
      </c>
      <c r="T55" s="1"/>
      <c r="V55" s="3"/>
      <c r="W55" s="3"/>
      <c r="X55" s="13"/>
    </row>
    <row r="56" spans="4:24" ht="12.75">
      <c r="D56" s="3"/>
      <c r="G56" s="3"/>
      <c r="H56" s="3"/>
      <c r="N56" s="3"/>
      <c r="O56" s="1"/>
      <c r="T56" s="1"/>
      <c r="V56" s="3"/>
      <c r="W56" s="3"/>
      <c r="X56" s="3"/>
    </row>
    <row r="57" spans="4:24" ht="12.75">
      <c r="D57" s="3"/>
      <c r="G57" s="3"/>
      <c r="H57" s="3"/>
      <c r="N57" s="3"/>
      <c r="O57" s="1"/>
      <c r="T57" s="1"/>
      <c r="V57" s="3"/>
      <c r="W57" s="3"/>
      <c r="X57" s="3"/>
    </row>
    <row r="58" spans="4:24" ht="12.75">
      <c r="D58" s="3"/>
      <c r="G58" s="3"/>
      <c r="H58" s="3"/>
      <c r="N58" s="3"/>
      <c r="O58" s="1"/>
      <c r="T58" s="1"/>
      <c r="V58" s="3"/>
      <c r="W58" s="3"/>
      <c r="X58" s="3"/>
    </row>
    <row r="59" spans="4:24" ht="12.75">
      <c r="D59" s="3"/>
      <c r="G59" s="3"/>
      <c r="H59" s="3"/>
      <c r="N59" s="3"/>
      <c r="O59" s="1"/>
      <c r="T59" s="1"/>
      <c r="V59" s="3"/>
      <c r="W59" s="3"/>
      <c r="X59" s="3"/>
    </row>
    <row r="60" spans="4:24" ht="12.75">
      <c r="D60" s="3"/>
      <c r="G60" s="3"/>
      <c r="H60" s="3"/>
      <c r="N60" s="3"/>
      <c r="O60" s="1"/>
      <c r="T60" s="1"/>
      <c r="V60" s="3"/>
      <c r="W60" s="3"/>
      <c r="X60" s="3"/>
    </row>
    <row r="61" spans="4:24" ht="12.75">
      <c r="D61" s="3"/>
      <c r="G61" s="3"/>
      <c r="H61" s="3"/>
      <c r="N61" s="3"/>
      <c r="O61" s="1"/>
      <c r="T61" s="1"/>
      <c r="V61" s="3"/>
      <c r="W61" s="3"/>
      <c r="X61" s="3"/>
    </row>
    <row r="62" spans="4:24" ht="12.75">
      <c r="D62" s="3"/>
      <c r="G62" s="3"/>
      <c r="H62" s="3"/>
      <c r="T62" s="1"/>
      <c r="V62" s="3"/>
      <c r="W62" s="3"/>
      <c r="X62" s="3"/>
    </row>
    <row r="63" spans="4:24" ht="12.75">
      <c r="D63" s="3"/>
      <c r="G63" s="3"/>
      <c r="H63" s="3"/>
      <c r="N63" s="3"/>
      <c r="O63" s="1"/>
      <c r="T63" s="1"/>
      <c r="V63" s="3"/>
      <c r="W63" s="3"/>
      <c r="X63" s="3"/>
    </row>
    <row r="64" spans="4:24" ht="12.75">
      <c r="D64" s="3"/>
      <c r="G64" s="3"/>
      <c r="H64" s="3"/>
      <c r="N64" s="3"/>
      <c r="O64" s="1"/>
      <c r="T64" s="1"/>
      <c r="V64" s="3"/>
      <c r="W64" s="3"/>
      <c r="X64" s="3"/>
    </row>
    <row r="65" spans="4:24" ht="12.75">
      <c r="D65" s="3"/>
      <c r="G65" s="3"/>
      <c r="H65" s="3"/>
      <c r="N65" s="3"/>
      <c r="O65" s="1"/>
      <c r="T65" s="1"/>
      <c r="V65" s="3"/>
      <c r="W65" s="3"/>
      <c r="X65" s="3"/>
    </row>
    <row r="66" spans="4:24" ht="12.75">
      <c r="D66" s="3"/>
      <c r="N66" s="3"/>
      <c r="O66" s="1"/>
      <c r="T66" s="1"/>
      <c r="V66" s="3"/>
      <c r="W66" s="3"/>
      <c r="X66" s="3"/>
    </row>
    <row r="67" spans="4:24" ht="12.75">
      <c r="D67" s="3"/>
      <c r="N67" s="3"/>
      <c r="O67" s="1"/>
      <c r="T67" s="1"/>
      <c r="V67" s="3"/>
      <c r="W67" s="3"/>
      <c r="X67" s="3"/>
    </row>
    <row r="68" spans="4:24" ht="12.75">
      <c r="D68" s="3"/>
      <c r="N68" s="3"/>
      <c r="O68" s="1"/>
      <c r="T68" s="1"/>
      <c r="V68" s="3"/>
      <c r="W68" s="3"/>
      <c r="X68" s="3"/>
    </row>
    <row r="69" spans="4:24" ht="12.75">
      <c r="D69" s="3"/>
      <c r="O69" s="1"/>
      <c r="T69" s="1"/>
      <c r="V69" s="3"/>
      <c r="W69" s="3"/>
      <c r="X69" s="3"/>
    </row>
    <row r="70" spans="4:24" ht="12.75">
      <c r="D70" s="3"/>
      <c r="O70" s="1"/>
      <c r="T70" s="1"/>
      <c r="V70" s="3"/>
      <c r="W70" s="3"/>
      <c r="X70" s="3"/>
    </row>
    <row r="71" spans="4:24" ht="12.75">
      <c r="D71" s="3"/>
      <c r="O71" s="1"/>
      <c r="T71" s="1"/>
      <c r="V71" s="3"/>
      <c r="W71" s="3"/>
      <c r="X71" s="3"/>
    </row>
    <row r="72" spans="4:24" ht="12.75">
      <c r="D72" s="3"/>
      <c r="O72" s="1"/>
      <c r="T72" s="1"/>
      <c r="V72" s="3"/>
      <c r="W72" s="3"/>
      <c r="X72" s="3"/>
    </row>
    <row r="73" spans="4:24" ht="12.75">
      <c r="D73" s="3"/>
      <c r="O73" s="1"/>
      <c r="T73" s="1"/>
      <c r="V73" s="3"/>
      <c r="W73" s="3"/>
      <c r="X73" s="3"/>
    </row>
    <row r="74" spans="4:24" ht="12.75">
      <c r="D74" s="3"/>
      <c r="O74" s="1"/>
      <c r="T74" s="1"/>
      <c r="V74" s="3"/>
      <c r="W74" s="3"/>
      <c r="X74" s="3"/>
    </row>
    <row r="75" spans="4:24" ht="12.75">
      <c r="D75" s="3"/>
      <c r="O75" s="1"/>
      <c r="T75" s="1"/>
      <c r="V75" s="3"/>
      <c r="W75" s="3"/>
      <c r="X75" s="3"/>
    </row>
    <row r="76" spans="4:24" ht="12.75">
      <c r="D76" s="3"/>
      <c r="O76" s="1"/>
      <c r="T76" s="1"/>
      <c r="V76" s="3"/>
      <c r="W76" s="3"/>
      <c r="X76" s="3"/>
    </row>
    <row r="77" spans="4:24" ht="12.75">
      <c r="D77" s="3"/>
      <c r="O77" s="1"/>
      <c r="T77" s="1"/>
      <c r="V77" s="3"/>
      <c r="W77" s="3"/>
      <c r="X77" s="3"/>
    </row>
    <row r="78" spans="4:24" ht="12.75">
      <c r="D78" s="3"/>
      <c r="O78" s="1"/>
      <c r="V78" s="3"/>
      <c r="W78" s="3"/>
      <c r="X78" s="3"/>
    </row>
    <row r="79" spans="4:24" ht="12.75">
      <c r="D79" s="3"/>
      <c r="O79" s="1"/>
      <c r="V79" s="3"/>
      <c r="W79" s="3"/>
      <c r="X79" s="3"/>
    </row>
    <row r="80" spans="15:24" ht="12.75">
      <c r="O80" s="1"/>
      <c r="V80" s="3"/>
      <c r="W80" s="3"/>
      <c r="X80" s="3"/>
    </row>
    <row r="81" spans="15:24" ht="12.75">
      <c r="O81" s="1"/>
      <c r="V81" s="3"/>
      <c r="W81" s="3"/>
      <c r="X81" s="3"/>
    </row>
    <row r="82" spans="15:24" ht="12.75">
      <c r="O82" s="1"/>
      <c r="V82" s="3"/>
      <c r="W82" s="3"/>
      <c r="X82" s="3"/>
    </row>
    <row r="83" spans="15:24" ht="12.75">
      <c r="O83" s="1"/>
      <c r="V83" s="3"/>
      <c r="W83" s="3"/>
      <c r="X83" s="3"/>
    </row>
    <row r="84" spans="15:24" ht="12.75">
      <c r="O84" s="1"/>
      <c r="V84" s="3"/>
      <c r="W84" s="3"/>
      <c r="X84" s="3"/>
    </row>
    <row r="85" spans="15:24" ht="12.75">
      <c r="O85" s="1"/>
      <c r="V85" s="3"/>
      <c r="W85" s="3"/>
      <c r="X85" s="3"/>
    </row>
    <row r="86" spans="15:24" ht="12.75">
      <c r="O86" s="1"/>
      <c r="V86" s="3"/>
      <c r="W86" s="3"/>
      <c r="X86" s="3"/>
    </row>
    <row r="87" spans="15:24" ht="12.75">
      <c r="O87" s="1"/>
      <c r="V87" s="3"/>
      <c r="W87" s="3"/>
      <c r="X87" s="3"/>
    </row>
    <row r="88" spans="15:24" ht="12.75">
      <c r="O88" s="1"/>
      <c r="V88" s="3"/>
      <c r="W88" s="3"/>
      <c r="X88" s="3"/>
    </row>
    <row r="89" spans="15:24" ht="12.75">
      <c r="O89" s="1"/>
      <c r="V89" s="3"/>
      <c r="W89" s="3"/>
      <c r="X89" s="3"/>
    </row>
    <row r="90" spans="15:24" ht="12.75">
      <c r="O90" s="1"/>
      <c r="V90" s="3"/>
      <c r="W90" s="3"/>
      <c r="X90" s="3"/>
    </row>
    <row r="91" spans="15:24" ht="12.75">
      <c r="O91" s="1"/>
      <c r="V91" s="3"/>
      <c r="W91" s="3"/>
      <c r="X91" s="3"/>
    </row>
    <row r="92" spans="15:24" ht="12.75">
      <c r="O92" s="1"/>
      <c r="V92" s="3"/>
      <c r="W92" s="3"/>
      <c r="X92" s="3"/>
    </row>
    <row r="93" spans="15:24" ht="12.75">
      <c r="O93" s="1"/>
      <c r="V93" s="3"/>
      <c r="W93" s="3"/>
      <c r="X93" s="3"/>
    </row>
    <row r="94" spans="15:24" ht="12.75">
      <c r="O94" s="1"/>
      <c r="V94" s="3"/>
      <c r="W94" s="3"/>
      <c r="X94" s="3"/>
    </row>
    <row r="95" spans="15:24" ht="12.75">
      <c r="O95" s="1"/>
      <c r="V95" s="3"/>
      <c r="W95" s="3"/>
      <c r="X95" s="3"/>
    </row>
    <row r="96" spans="22:24" ht="12.75">
      <c r="V96" s="3"/>
      <c r="W96" s="3"/>
      <c r="X96" s="3"/>
    </row>
    <row r="97" spans="22:24" ht="12.75">
      <c r="V97" s="3"/>
      <c r="W97" s="3"/>
      <c r="X97" s="3"/>
    </row>
    <row r="98" spans="22:24" ht="12.75">
      <c r="V98" s="3"/>
      <c r="W98" s="3"/>
      <c r="X98" s="3"/>
    </row>
    <row r="99" spans="22:24" ht="12.75">
      <c r="V99" s="3"/>
      <c r="W99" s="3"/>
      <c r="X99" s="3"/>
    </row>
    <row r="100" spans="22:24" ht="12.75">
      <c r="V100" s="3"/>
      <c r="W100" s="3"/>
      <c r="X100" s="3"/>
    </row>
    <row r="101" spans="22:24" ht="12.75">
      <c r="V101" s="3"/>
      <c r="W101" s="3"/>
      <c r="X101" s="3"/>
    </row>
    <row r="102" spans="22:24" ht="12.75">
      <c r="V102" s="3"/>
      <c r="W102" s="3"/>
      <c r="X102" s="3"/>
    </row>
    <row r="103" spans="22:24" ht="12.75">
      <c r="V103" s="3"/>
      <c r="W103" s="3"/>
      <c r="X103" s="3"/>
    </row>
    <row r="104" spans="22:24" ht="12.75">
      <c r="V104" s="3"/>
      <c r="W104" s="3"/>
      <c r="X104" s="3"/>
    </row>
    <row r="105" spans="22:24" ht="12.75">
      <c r="V105" s="3"/>
      <c r="W105" s="3"/>
      <c r="X105" s="3"/>
    </row>
    <row r="106" spans="22:24" ht="12.75">
      <c r="V106" s="3"/>
      <c r="W106" s="3"/>
      <c r="X106" s="3"/>
    </row>
    <row r="107" spans="22:24" ht="12.75">
      <c r="V107" s="3"/>
      <c r="W107" s="3"/>
      <c r="X107" s="3"/>
    </row>
    <row r="108" spans="22:24" ht="12.75">
      <c r="V108" s="3"/>
      <c r="W108" s="3"/>
      <c r="X108" s="3"/>
    </row>
    <row r="109" spans="22:24" ht="12.75">
      <c r="V109" s="3"/>
      <c r="W109" s="3"/>
      <c r="X109" s="3"/>
    </row>
    <row r="110" spans="22:24" ht="12.75">
      <c r="V110" s="3"/>
      <c r="W110" s="3"/>
      <c r="X110" s="3"/>
    </row>
    <row r="111" spans="22:24" ht="12.75">
      <c r="V111" s="3"/>
      <c r="W111" s="3"/>
      <c r="X111" s="3"/>
    </row>
    <row r="112" spans="22:24" ht="12.75">
      <c r="V112" s="3"/>
      <c r="W112" s="3"/>
      <c r="X112" s="3"/>
    </row>
    <row r="113" spans="22:24" ht="12.75">
      <c r="V113" s="3"/>
      <c r="W113" s="3"/>
      <c r="X113" s="3"/>
    </row>
    <row r="114" spans="22:24" ht="12.75">
      <c r="V114" s="3"/>
      <c r="W114" s="3"/>
      <c r="X114" s="3"/>
    </row>
    <row r="115" spans="22:24" ht="12.75">
      <c r="V115" s="3"/>
      <c r="W115" s="3"/>
      <c r="X115" s="3"/>
    </row>
    <row r="116" spans="22:24" ht="12.75">
      <c r="V116" s="3"/>
      <c r="W116" s="3"/>
      <c r="X116" s="3"/>
    </row>
    <row r="117" spans="22:24" ht="12.75">
      <c r="V117" s="3"/>
      <c r="W117" s="3"/>
      <c r="X117" s="3"/>
    </row>
    <row r="118" spans="22:24" ht="12.75">
      <c r="V118" s="3"/>
      <c r="W118" s="3"/>
      <c r="X118" s="3"/>
    </row>
    <row r="119" spans="22:24" ht="12.75">
      <c r="V119" s="3"/>
      <c r="W119" s="3"/>
      <c r="X119" s="3"/>
    </row>
    <row r="120" spans="22:24" ht="12.75">
      <c r="V120" s="3"/>
      <c r="W120" s="3"/>
      <c r="X120" s="3"/>
    </row>
    <row r="121" spans="22:24" ht="12.75">
      <c r="V121" s="3"/>
      <c r="W121" s="3"/>
      <c r="X121" s="3"/>
    </row>
    <row r="122" spans="22:24" ht="12.75">
      <c r="V122" s="3"/>
      <c r="W122" s="3"/>
      <c r="X122" s="3"/>
    </row>
    <row r="123" spans="22:24" ht="12.75">
      <c r="V123" s="3"/>
      <c r="W123" s="3"/>
      <c r="X123" s="3"/>
    </row>
    <row r="124" spans="22:24" ht="12.75">
      <c r="V124" s="3"/>
      <c r="W124" s="3"/>
      <c r="X124" s="3"/>
    </row>
    <row r="125" spans="22:24" ht="12.75">
      <c r="V125" s="3"/>
      <c r="W125" s="3"/>
      <c r="X125" s="3"/>
    </row>
    <row r="126" spans="22:24" ht="12.75">
      <c r="V126" s="3"/>
      <c r="W126" s="3"/>
      <c r="X126" s="3"/>
    </row>
    <row r="127" spans="22:24" ht="12.75">
      <c r="V127" s="3"/>
      <c r="W127" s="3"/>
      <c r="X127" s="3"/>
    </row>
    <row r="128" spans="22:24" ht="12.75">
      <c r="V128" s="3"/>
      <c r="W128" s="3"/>
      <c r="X128" s="3"/>
    </row>
    <row r="129" spans="22:24" ht="12.75">
      <c r="V129" s="3"/>
      <c r="W129" s="3"/>
      <c r="X129" s="3"/>
    </row>
    <row r="130" spans="22:24" ht="12.75">
      <c r="V130" s="3"/>
      <c r="W130" s="3"/>
      <c r="X130" s="3"/>
    </row>
    <row r="131" spans="22:24" ht="12.75">
      <c r="V131" s="3"/>
      <c r="W131" s="3"/>
      <c r="X131" s="3"/>
    </row>
    <row r="132" spans="22:24" ht="12.75">
      <c r="V132" s="3"/>
      <c r="W132" s="3"/>
      <c r="X132" s="3"/>
    </row>
    <row r="133" spans="22:24" ht="12.75">
      <c r="V133" s="3"/>
      <c r="W133" s="3"/>
      <c r="X133" s="3"/>
    </row>
    <row r="134" spans="22:24" ht="12.75">
      <c r="V134" s="3"/>
      <c r="W134" s="3"/>
      <c r="X134" s="3"/>
    </row>
    <row r="135" spans="22:24" ht="12.75">
      <c r="V135" s="3"/>
      <c r="W135" s="3"/>
      <c r="X135" s="3"/>
    </row>
    <row r="136" spans="22:24" ht="12.75">
      <c r="V136" s="3"/>
      <c r="W136" s="3"/>
      <c r="X136" s="3"/>
    </row>
    <row r="137" spans="22:24" ht="12.75">
      <c r="V137" s="3"/>
      <c r="W137" s="3"/>
      <c r="X137" s="3"/>
    </row>
    <row r="138" spans="22:24" ht="12.75">
      <c r="V138" s="3"/>
      <c r="W138" s="3"/>
      <c r="X138" s="3"/>
    </row>
    <row r="139" spans="22:24" ht="12.75">
      <c r="V139" s="3"/>
      <c r="W139" s="3"/>
      <c r="X139" s="3"/>
    </row>
    <row r="140" spans="22:24" ht="12.75">
      <c r="V140" s="3"/>
      <c r="W140" s="3"/>
      <c r="X140" s="3"/>
    </row>
    <row r="141" spans="22:24" ht="12.75">
      <c r="V141" s="3"/>
      <c r="W141" s="3"/>
      <c r="X141" s="3"/>
    </row>
    <row r="142" spans="22:24" ht="12.75">
      <c r="V142" s="3"/>
      <c r="W142" s="3"/>
      <c r="X142" s="3"/>
    </row>
    <row r="143" spans="22:24" ht="12.75">
      <c r="V143" s="3"/>
      <c r="W143" s="3"/>
      <c r="X143" s="3"/>
    </row>
    <row r="144" spans="22:24" ht="12.75">
      <c r="V144" s="3"/>
      <c r="W144" s="3"/>
      <c r="X144" s="3"/>
    </row>
    <row r="145" spans="22:24" ht="12.75">
      <c r="V145" s="3"/>
      <c r="W145" s="3"/>
      <c r="X145" s="3"/>
    </row>
  </sheetData>
  <printOptions/>
  <pageMargins left="0.5" right="0.4" top="0.5" bottom="0" header="0" footer="0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97"/>
  <sheetViews>
    <sheetView tabSelected="1" workbookViewId="0" topLeftCell="A67">
      <selection activeCell="G81" sqref="G81"/>
    </sheetView>
  </sheetViews>
  <sheetFormatPr defaultColWidth="9.140625" defaultRowHeight="12.75"/>
  <cols>
    <col min="1" max="1" width="4.421875" style="0" customWidth="1"/>
    <col min="2" max="2" width="17.421875" style="0" customWidth="1"/>
    <col min="3" max="4" width="11.421875" style="0" customWidth="1"/>
    <col min="5" max="5" width="0.71875" style="0" customWidth="1"/>
    <col min="6" max="6" width="11.421875" style="0" customWidth="1"/>
    <col min="7" max="7" width="13.28125" style="0" customWidth="1"/>
    <col min="8" max="8" width="0.71875" style="0" customWidth="1"/>
    <col min="9" max="9" width="11.140625" style="0" customWidth="1"/>
    <col min="10" max="10" width="11.8515625" style="0" customWidth="1"/>
  </cols>
  <sheetData>
    <row r="2" ht="12.75">
      <c r="B2" s="4" t="s">
        <v>100</v>
      </c>
    </row>
    <row r="3" ht="12.75">
      <c r="B3" s="4" t="s">
        <v>101</v>
      </c>
    </row>
    <row r="5" spans="1:2" ht="12.75">
      <c r="A5" s="31" t="s">
        <v>102</v>
      </c>
      <c r="B5" t="s">
        <v>103</v>
      </c>
    </row>
    <row r="7" ht="12.75">
      <c r="B7" t="s">
        <v>104</v>
      </c>
    </row>
    <row r="8" ht="12.75">
      <c r="B8" t="s">
        <v>228</v>
      </c>
    </row>
    <row r="9" ht="12.75">
      <c r="B9" t="s">
        <v>210</v>
      </c>
    </row>
    <row r="11" spans="1:2" ht="12.75">
      <c r="A11" s="31" t="s">
        <v>105</v>
      </c>
      <c r="B11" t="s">
        <v>106</v>
      </c>
    </row>
    <row r="13" ht="12.75">
      <c r="B13" t="s">
        <v>107</v>
      </c>
    </row>
    <row r="15" spans="1:2" ht="12.75">
      <c r="A15" s="31" t="s">
        <v>108</v>
      </c>
      <c r="B15" t="s">
        <v>29</v>
      </c>
    </row>
    <row r="17" ht="12.75">
      <c r="B17" t="s">
        <v>109</v>
      </c>
    </row>
    <row r="19" spans="1:2" ht="12.75">
      <c r="A19" s="31" t="s">
        <v>110</v>
      </c>
      <c r="B19" t="s">
        <v>111</v>
      </c>
    </row>
    <row r="20" spans="3:8" ht="12.75">
      <c r="C20" s="32" t="s">
        <v>9</v>
      </c>
      <c r="D20" s="32" t="s">
        <v>7</v>
      </c>
      <c r="E20" s="32"/>
      <c r="F20" s="32" t="s">
        <v>112</v>
      </c>
      <c r="G20" s="32" t="s">
        <v>112</v>
      </c>
      <c r="H20" s="32"/>
    </row>
    <row r="21" spans="3:8" ht="12.75">
      <c r="C21" s="32" t="s">
        <v>113</v>
      </c>
      <c r="D21" s="32" t="s">
        <v>113</v>
      </c>
      <c r="E21" s="32"/>
      <c r="F21" s="32" t="s">
        <v>114</v>
      </c>
      <c r="G21" s="32" t="s">
        <v>115</v>
      </c>
      <c r="H21" s="32"/>
    </row>
    <row r="22" spans="3:8" ht="12.75">
      <c r="C22" s="32" t="s">
        <v>222</v>
      </c>
      <c r="D22" s="32" t="s">
        <v>224</v>
      </c>
      <c r="E22" s="32"/>
      <c r="F22" s="32" t="s">
        <v>222</v>
      </c>
      <c r="G22" s="32" t="s">
        <v>224</v>
      </c>
      <c r="H22" s="32"/>
    </row>
    <row r="23" spans="3:8" ht="12.75">
      <c r="C23" s="32" t="s">
        <v>6</v>
      </c>
      <c r="D23" s="32" t="s">
        <v>6</v>
      </c>
      <c r="E23" s="32"/>
      <c r="F23" s="32" t="s">
        <v>6</v>
      </c>
      <c r="G23" s="32" t="s">
        <v>6</v>
      </c>
      <c r="H23" s="32"/>
    </row>
    <row r="25" spans="2:8" ht="12.75">
      <c r="B25" t="s">
        <v>117</v>
      </c>
      <c r="C25" s="19">
        <v>537</v>
      </c>
      <c r="D25" s="19">
        <v>642</v>
      </c>
      <c r="E25" s="19"/>
      <c r="F25" s="11">
        <v>709</v>
      </c>
      <c r="G25" s="3">
        <v>975</v>
      </c>
      <c r="H25" s="3"/>
    </row>
    <row r="26" spans="2:8" ht="12.75">
      <c r="B26" t="s">
        <v>118</v>
      </c>
      <c r="C26" s="16"/>
      <c r="D26" s="19"/>
      <c r="E26" s="19"/>
      <c r="F26" s="16"/>
      <c r="G26" s="3"/>
      <c r="H26" s="3"/>
    </row>
    <row r="27" spans="2:8" ht="12.75">
      <c r="B27" t="s">
        <v>119</v>
      </c>
      <c r="C27" s="16">
        <v>0</v>
      </c>
      <c r="D27" s="19">
        <v>0</v>
      </c>
      <c r="E27" s="19"/>
      <c r="F27" s="11">
        <v>0</v>
      </c>
      <c r="G27" s="3">
        <v>0</v>
      </c>
      <c r="H27" s="3"/>
    </row>
    <row r="28" spans="1:8" ht="12.75">
      <c r="A28" t="s">
        <v>120</v>
      </c>
      <c r="C28" s="16"/>
      <c r="D28" s="19"/>
      <c r="E28" s="19"/>
      <c r="F28" s="11"/>
      <c r="G28" s="3"/>
      <c r="H28" s="3"/>
    </row>
    <row r="29" spans="2:8" ht="12.75">
      <c r="B29" t="s">
        <v>209</v>
      </c>
      <c r="C29" s="16">
        <v>0</v>
      </c>
      <c r="D29" s="19">
        <v>0</v>
      </c>
      <c r="E29" s="19"/>
      <c r="F29" s="11">
        <v>0</v>
      </c>
      <c r="G29" s="3">
        <v>0</v>
      </c>
      <c r="H29" s="3"/>
    </row>
    <row r="30" spans="3:8" ht="12.75">
      <c r="C30" s="16"/>
      <c r="D30" s="19"/>
      <c r="E30" s="19"/>
      <c r="F30" s="11"/>
      <c r="G30" s="3"/>
      <c r="H30" s="3"/>
    </row>
    <row r="31" spans="2:8" ht="12.75" customHeight="1">
      <c r="B31" t="s">
        <v>121</v>
      </c>
      <c r="C31" s="3"/>
      <c r="D31" s="19"/>
      <c r="E31" s="19"/>
      <c r="F31" s="16"/>
      <c r="G31" s="3"/>
      <c r="H31" s="3"/>
    </row>
    <row r="32" spans="2:8" ht="12.75">
      <c r="B32" t="s">
        <v>122</v>
      </c>
      <c r="C32" s="3">
        <v>35</v>
      </c>
      <c r="D32" s="19">
        <v>2</v>
      </c>
      <c r="E32" s="33"/>
      <c r="F32" s="20">
        <v>103</v>
      </c>
      <c r="G32" s="3">
        <v>63</v>
      </c>
      <c r="H32" s="3"/>
    </row>
    <row r="33" spans="3:8" ht="13.5" thickBot="1">
      <c r="C33" s="34">
        <f>SUM(C25:C32)</f>
        <v>572</v>
      </c>
      <c r="D33" s="34">
        <f>SUM(D25:D32)</f>
        <v>644</v>
      </c>
      <c r="E33" s="33"/>
      <c r="F33" s="35">
        <f>SUM(F25:F32)</f>
        <v>812</v>
      </c>
      <c r="G33" s="34">
        <f>SUM(G25:G32)</f>
        <v>1038</v>
      </c>
      <c r="H33" s="8"/>
    </row>
    <row r="34" spans="3:8" ht="12.75">
      <c r="C34" s="8"/>
      <c r="D34" s="8"/>
      <c r="E34" s="33"/>
      <c r="F34" s="36"/>
      <c r="G34" s="8"/>
      <c r="H34" s="8"/>
    </row>
    <row r="35" spans="2:8" ht="12.75">
      <c r="B35" t="s">
        <v>123</v>
      </c>
      <c r="C35" s="8"/>
      <c r="D35" s="8"/>
      <c r="E35" s="33"/>
      <c r="F35" s="36"/>
      <c r="G35" s="8"/>
      <c r="H35" s="8"/>
    </row>
    <row r="36" spans="2:8" ht="12.75">
      <c r="B36" t="s">
        <v>124</v>
      </c>
      <c r="C36" s="8"/>
      <c r="D36" s="8"/>
      <c r="E36" s="33"/>
      <c r="F36" s="36"/>
      <c r="G36" s="8"/>
      <c r="H36" s="8"/>
    </row>
    <row r="37" spans="3:8" ht="12.75">
      <c r="C37" s="8"/>
      <c r="D37" s="8"/>
      <c r="E37" s="33"/>
      <c r="F37" s="36"/>
      <c r="G37" s="8"/>
      <c r="H37" s="8"/>
    </row>
    <row r="38" spans="1:2" ht="12.75">
      <c r="A38" s="31" t="s">
        <v>125</v>
      </c>
      <c r="B38" t="s">
        <v>126</v>
      </c>
    </row>
    <row r="40" ht="12.75">
      <c r="B40" t="s">
        <v>127</v>
      </c>
    </row>
    <row r="42" spans="1:2" ht="12.75">
      <c r="A42" s="31" t="s">
        <v>128</v>
      </c>
      <c r="B42" t="s">
        <v>129</v>
      </c>
    </row>
    <row r="44" spans="1:2" ht="12.75">
      <c r="A44" t="s">
        <v>130</v>
      </c>
      <c r="B44" t="s">
        <v>131</v>
      </c>
    </row>
    <row r="45" ht="12.75">
      <c r="B45" t="s">
        <v>132</v>
      </c>
    </row>
    <row r="47" spans="1:2" ht="12.75">
      <c r="A47" t="s">
        <v>133</v>
      </c>
      <c r="B47" t="s">
        <v>134</v>
      </c>
    </row>
    <row r="48" ht="12.75">
      <c r="B48" t="s">
        <v>135</v>
      </c>
    </row>
    <row r="51" spans="1:2" ht="12.75">
      <c r="A51" s="31" t="s">
        <v>136</v>
      </c>
      <c r="B51" t="s">
        <v>137</v>
      </c>
    </row>
    <row r="53" ht="12.75">
      <c r="B53" t="s">
        <v>138</v>
      </c>
    </row>
    <row r="55" spans="1:9" ht="12.75">
      <c r="A55" s="31" t="s">
        <v>139</v>
      </c>
      <c r="B55" t="s">
        <v>140</v>
      </c>
      <c r="I55" t="s">
        <v>141</v>
      </c>
    </row>
    <row r="57" ht="12.75">
      <c r="B57" t="s">
        <v>244</v>
      </c>
    </row>
    <row r="58" ht="12.75">
      <c r="B58" t="s">
        <v>243</v>
      </c>
    </row>
    <row r="60" spans="1:2" ht="12.75">
      <c r="A60" t="s">
        <v>130</v>
      </c>
      <c r="B60" t="s">
        <v>211</v>
      </c>
    </row>
    <row r="61" ht="12.75">
      <c r="B61" t="s">
        <v>212</v>
      </c>
    </row>
    <row r="62" ht="12.75">
      <c r="B62" t="s">
        <v>213</v>
      </c>
    </row>
    <row r="64" spans="1:2" ht="12.75">
      <c r="A64" t="s">
        <v>133</v>
      </c>
      <c r="B64" t="s">
        <v>240</v>
      </c>
    </row>
    <row r="65" ht="12.75">
      <c r="B65" t="s">
        <v>214</v>
      </c>
    </row>
    <row r="67" spans="1:2" ht="12.75">
      <c r="A67" t="s">
        <v>215</v>
      </c>
      <c r="B67" t="s">
        <v>216</v>
      </c>
    </row>
    <row r="68" ht="12.75">
      <c r="B68" t="s">
        <v>229</v>
      </c>
    </row>
    <row r="70" ht="12.75">
      <c r="B70" t="s">
        <v>241</v>
      </c>
    </row>
    <row r="71" ht="12.75">
      <c r="B71" t="s">
        <v>242</v>
      </c>
    </row>
    <row r="73" spans="1:2" ht="12.75">
      <c r="A73" s="31" t="s">
        <v>142</v>
      </c>
      <c r="B73" t="s">
        <v>143</v>
      </c>
    </row>
    <row r="75" ht="12.75">
      <c r="B75" t="s">
        <v>144</v>
      </c>
    </row>
    <row r="76" ht="12.75">
      <c r="B76" t="s">
        <v>145</v>
      </c>
    </row>
    <row r="77" ht="12.75">
      <c r="B77" t="s">
        <v>146</v>
      </c>
    </row>
    <row r="79" spans="1:2" ht="12.75">
      <c r="A79" s="31" t="s">
        <v>147</v>
      </c>
      <c r="B79" t="s">
        <v>148</v>
      </c>
    </row>
    <row r="81" spans="1:7" ht="12.75">
      <c r="A81" s="5"/>
      <c r="B81" s="5"/>
      <c r="C81" s="5"/>
      <c r="D81" s="37" t="s">
        <v>222</v>
      </c>
      <c r="E81" s="37"/>
      <c r="F81" s="37" t="s">
        <v>116</v>
      </c>
      <c r="G81" s="5"/>
    </row>
    <row r="82" spans="1:7" ht="12.75">
      <c r="A82" s="5"/>
      <c r="B82" s="5"/>
      <c r="C82" s="5"/>
      <c r="D82" s="37" t="s">
        <v>6</v>
      </c>
      <c r="E82" s="37"/>
      <c r="F82" s="37" t="s">
        <v>6</v>
      </c>
      <c r="G82" s="5"/>
    </row>
    <row r="83" spans="1:7" ht="12.75">
      <c r="A83" s="5"/>
      <c r="B83" s="5" t="s">
        <v>9</v>
      </c>
      <c r="C83" s="37"/>
      <c r="D83" s="37"/>
      <c r="E83" s="37"/>
      <c r="F83" s="37"/>
      <c r="G83" s="5"/>
    </row>
    <row r="84" spans="1:7" ht="12.75">
      <c r="A84" s="5"/>
      <c r="B84" s="5" t="s">
        <v>149</v>
      </c>
      <c r="C84" s="37"/>
      <c r="D84" s="33">
        <v>0</v>
      </c>
      <c r="E84" s="33"/>
      <c r="F84" s="33">
        <v>645</v>
      </c>
      <c r="G84" s="5"/>
    </row>
    <row r="85" spans="1:7" ht="12.75">
      <c r="A85" s="5"/>
      <c r="B85" s="5" t="s">
        <v>150</v>
      </c>
      <c r="C85" s="5"/>
      <c r="D85" s="33">
        <v>184</v>
      </c>
      <c r="E85" s="33"/>
      <c r="F85" s="33">
        <v>367</v>
      </c>
      <c r="G85" s="5"/>
    </row>
    <row r="86" spans="1:7" ht="12.75">
      <c r="A86" s="5"/>
      <c r="B86" s="5" t="s">
        <v>151</v>
      </c>
      <c r="C86" s="8"/>
      <c r="D86" s="33">
        <v>6958</v>
      </c>
      <c r="E86" s="33"/>
      <c r="F86" s="33">
        <v>5966</v>
      </c>
      <c r="G86" s="5"/>
    </row>
    <row r="87" spans="1:7" ht="12.75">
      <c r="A87" s="5"/>
      <c r="B87" s="5" t="s">
        <v>152</v>
      </c>
      <c r="C87" s="5"/>
      <c r="D87" s="33">
        <v>289</v>
      </c>
      <c r="E87" s="33"/>
      <c r="F87" s="33">
        <v>579</v>
      </c>
      <c r="G87" s="5"/>
    </row>
    <row r="88" spans="1:7" ht="13.5" thickBot="1">
      <c r="A88" s="5"/>
      <c r="B88" s="5"/>
      <c r="C88" s="5"/>
      <c r="D88" s="38">
        <f>SUM(D84:D87)</f>
        <v>7431</v>
      </c>
      <c r="E88" s="33"/>
      <c r="F88" s="38">
        <f>SUM(F84:F87)</f>
        <v>7557</v>
      </c>
      <c r="G88" s="5"/>
    </row>
    <row r="89" spans="1:7" ht="12.75">
      <c r="A89" s="5"/>
      <c r="B89" s="5"/>
      <c r="C89" s="5"/>
      <c r="D89" s="33"/>
      <c r="E89" s="33"/>
      <c r="F89" s="33"/>
      <c r="G89" s="5"/>
    </row>
    <row r="90" spans="1:7" ht="12.75">
      <c r="A90" s="5"/>
      <c r="B90" s="5" t="s">
        <v>153</v>
      </c>
      <c r="C90" s="5"/>
      <c r="D90" s="5"/>
      <c r="E90" s="5"/>
      <c r="F90" s="5"/>
      <c r="G90" s="5"/>
    </row>
    <row r="91" spans="1:7" ht="12.75">
      <c r="A91" s="5"/>
      <c r="B91" s="5" t="s">
        <v>150</v>
      </c>
      <c r="C91" s="5"/>
      <c r="D91" s="8">
        <v>1293</v>
      </c>
      <c r="E91" s="8"/>
      <c r="F91" s="8">
        <v>1293</v>
      </c>
      <c r="G91" s="5"/>
    </row>
    <row r="92" spans="1:7" ht="12.75">
      <c r="A92" s="5"/>
      <c r="B92" s="5" t="s">
        <v>154</v>
      </c>
      <c r="C92" s="5"/>
      <c r="D92" s="8">
        <v>967</v>
      </c>
      <c r="E92" s="8"/>
      <c r="F92" s="8">
        <v>967</v>
      </c>
      <c r="G92" s="5"/>
    </row>
    <row r="93" spans="1:7" ht="13.5" thickBot="1">
      <c r="A93" s="5"/>
      <c r="B93" s="5"/>
      <c r="C93" s="37"/>
      <c r="D93" s="38">
        <f>SUM(D91:D92)</f>
        <v>2260</v>
      </c>
      <c r="E93" s="39"/>
      <c r="F93" s="38">
        <f>SUM(F91:F92)</f>
        <v>2260</v>
      </c>
      <c r="G93" s="5"/>
    </row>
    <row r="94" spans="1:7" ht="12.75">
      <c r="A94" s="5"/>
      <c r="B94" s="5"/>
      <c r="C94" s="37"/>
      <c r="D94" s="37"/>
      <c r="E94" s="37"/>
      <c r="F94" s="37"/>
      <c r="G94" s="5"/>
    </row>
    <row r="96" ht="12.75">
      <c r="B96" t="s">
        <v>155</v>
      </c>
    </row>
    <row r="97" ht="12.75">
      <c r="B97" t="s">
        <v>156</v>
      </c>
    </row>
    <row r="101" spans="1:2" ht="12.75">
      <c r="A101" s="31" t="s">
        <v>157</v>
      </c>
      <c r="B101" t="s">
        <v>158</v>
      </c>
    </row>
    <row r="102" ht="12.75">
      <c r="A102" s="31"/>
    </row>
    <row r="103" ht="12.75">
      <c r="B103" t="s">
        <v>230</v>
      </c>
    </row>
    <row r="105" spans="1:2" ht="12.75">
      <c r="A105" s="31" t="s">
        <v>159</v>
      </c>
      <c r="B105" t="s">
        <v>160</v>
      </c>
    </row>
    <row r="107" ht="12.75">
      <c r="B107" t="s">
        <v>161</v>
      </c>
    </row>
    <row r="108" ht="12.75">
      <c r="B108" t="s">
        <v>162</v>
      </c>
    </row>
    <row r="110" spans="1:2" ht="12.75">
      <c r="A110" s="31" t="s">
        <v>163</v>
      </c>
      <c r="B110" t="s">
        <v>164</v>
      </c>
    </row>
    <row r="112" ht="12.75">
      <c r="B112" t="s">
        <v>165</v>
      </c>
    </row>
    <row r="115" spans="1:2" ht="12.75">
      <c r="A115" s="31" t="s">
        <v>166</v>
      </c>
      <c r="B115" t="s">
        <v>167</v>
      </c>
    </row>
    <row r="117" spans="3:9" ht="12.75">
      <c r="C117" t="s">
        <v>168</v>
      </c>
      <c r="F117" t="s">
        <v>169</v>
      </c>
      <c r="I117" t="s">
        <v>170</v>
      </c>
    </row>
    <row r="118" ht="12.75">
      <c r="I118" t="s">
        <v>171</v>
      </c>
    </row>
    <row r="119" spans="3:10" ht="12.75">
      <c r="C119" s="32" t="s">
        <v>3</v>
      </c>
      <c r="D119" s="32" t="s">
        <v>7</v>
      </c>
      <c r="E119" s="32"/>
      <c r="F119" s="32" t="s">
        <v>3</v>
      </c>
      <c r="G119" s="32" t="s">
        <v>7</v>
      </c>
      <c r="H119" s="32"/>
      <c r="I119" s="32" t="s">
        <v>3</v>
      </c>
      <c r="J119" s="32" t="s">
        <v>7</v>
      </c>
    </row>
    <row r="120" spans="3:10" ht="12.75">
      <c r="C120" s="32" t="s">
        <v>8</v>
      </c>
      <c r="D120" s="32" t="s">
        <v>172</v>
      </c>
      <c r="E120" s="32"/>
      <c r="F120" s="32" t="s">
        <v>8</v>
      </c>
      <c r="G120" s="32" t="s">
        <v>172</v>
      </c>
      <c r="H120" s="32"/>
      <c r="I120" s="32" t="s">
        <v>8</v>
      </c>
      <c r="J120" s="32" t="s">
        <v>172</v>
      </c>
    </row>
    <row r="121" spans="3:10" ht="12.75">
      <c r="C121" s="32" t="s">
        <v>10</v>
      </c>
      <c r="D121" s="32" t="s">
        <v>173</v>
      </c>
      <c r="E121" s="32"/>
      <c r="F121" s="32" t="s">
        <v>10</v>
      </c>
      <c r="G121" s="32" t="s">
        <v>173</v>
      </c>
      <c r="H121" s="32"/>
      <c r="I121" s="32" t="s">
        <v>10</v>
      </c>
      <c r="J121" s="32" t="s">
        <v>173</v>
      </c>
    </row>
    <row r="122" spans="3:10" ht="12.75">
      <c r="C122" s="32" t="s">
        <v>222</v>
      </c>
      <c r="D122" s="32" t="s">
        <v>116</v>
      </c>
      <c r="E122" s="32"/>
      <c r="F122" s="32" t="s">
        <v>222</v>
      </c>
      <c r="G122" s="32" t="s">
        <v>116</v>
      </c>
      <c r="H122" s="32"/>
      <c r="I122" s="32" t="s">
        <v>222</v>
      </c>
      <c r="J122" s="32" t="s">
        <v>116</v>
      </c>
    </row>
    <row r="123" spans="3:10" ht="12.75">
      <c r="C123" s="32" t="s">
        <v>6</v>
      </c>
      <c r="D123" s="32" t="s">
        <v>6</v>
      </c>
      <c r="E123" s="32"/>
      <c r="F123" s="32" t="s">
        <v>6</v>
      </c>
      <c r="G123" s="32" t="s">
        <v>6</v>
      </c>
      <c r="H123" s="32"/>
      <c r="I123" s="32" t="s">
        <v>6</v>
      </c>
      <c r="J123" s="32" t="s">
        <v>6</v>
      </c>
    </row>
    <row r="124" spans="3:10" ht="12.75">
      <c r="C124" s="40"/>
      <c r="D124" s="40"/>
      <c r="I124" s="3"/>
      <c r="J124" s="3"/>
    </row>
    <row r="125" spans="2:10" ht="12.75">
      <c r="B125" t="s">
        <v>174</v>
      </c>
      <c r="C125" s="18">
        <v>18237</v>
      </c>
      <c r="D125" s="18">
        <v>39800</v>
      </c>
      <c r="E125" s="3"/>
      <c r="F125" s="3">
        <v>67458</v>
      </c>
      <c r="G125" s="3">
        <v>63036</v>
      </c>
      <c r="H125" s="8"/>
      <c r="I125" s="3">
        <v>2404</v>
      </c>
      <c r="J125" s="3">
        <v>6673</v>
      </c>
    </row>
    <row r="126" spans="2:10" ht="12.75">
      <c r="B126" t="s">
        <v>175</v>
      </c>
      <c r="C126" s="18">
        <v>10232</v>
      </c>
      <c r="D126" s="18">
        <v>23917</v>
      </c>
      <c r="E126" s="3"/>
      <c r="F126" s="3">
        <v>9936</v>
      </c>
      <c r="G126" s="3">
        <v>13155</v>
      </c>
      <c r="H126" s="8"/>
      <c r="I126" s="3">
        <v>912</v>
      </c>
      <c r="J126" s="10">
        <v>3007</v>
      </c>
    </row>
    <row r="127" spans="2:10" ht="12.75">
      <c r="B127" t="s">
        <v>176</v>
      </c>
      <c r="C127" s="18">
        <v>18</v>
      </c>
      <c r="D127" s="18">
        <v>0</v>
      </c>
      <c r="E127" s="8"/>
      <c r="F127" s="3">
        <v>23727</v>
      </c>
      <c r="G127" s="3">
        <v>23930</v>
      </c>
      <c r="H127" s="8"/>
      <c r="I127" s="3">
        <v>593</v>
      </c>
      <c r="J127" s="3">
        <v>1640</v>
      </c>
    </row>
    <row r="128" spans="3:10" ht="13.5" thickBot="1">
      <c r="C128" s="38">
        <f>SUM(C125:C127)</f>
        <v>28487</v>
      </c>
      <c r="D128" s="38">
        <f>SUM(D125:D127)</f>
        <v>63717</v>
      </c>
      <c r="E128" s="8"/>
      <c r="F128" s="34">
        <f>SUM(F125:F127)</f>
        <v>101121</v>
      </c>
      <c r="G128" s="34">
        <f>SUM(G125:G127)</f>
        <v>100121</v>
      </c>
      <c r="H128" s="8"/>
      <c r="I128" s="34">
        <f>SUM(I125:I127)</f>
        <v>3909</v>
      </c>
      <c r="J128" s="34">
        <f>SUM(J125:J127)</f>
        <v>11320</v>
      </c>
    </row>
    <row r="129" spans="3:10" ht="12.75">
      <c r="C129" s="33"/>
      <c r="D129" s="33"/>
      <c r="E129" s="8"/>
      <c r="F129" s="8"/>
      <c r="G129" s="8"/>
      <c r="H129" s="8"/>
      <c r="I129" s="8"/>
      <c r="J129" s="8"/>
    </row>
    <row r="130" spans="9:10" ht="12.75">
      <c r="I130" s="3"/>
      <c r="J130" s="3"/>
    </row>
    <row r="131" spans="2:10" ht="12.75">
      <c r="B131" t="s">
        <v>177</v>
      </c>
      <c r="I131" s="3"/>
      <c r="J131" s="3"/>
    </row>
    <row r="133" ht="12.75">
      <c r="B133" t="s">
        <v>178</v>
      </c>
    </row>
    <row r="134" ht="12.75">
      <c r="B134" t="s">
        <v>179</v>
      </c>
    </row>
    <row r="136" ht="12.75">
      <c r="B136" t="s">
        <v>180</v>
      </c>
    </row>
    <row r="138" ht="12.75">
      <c r="B138" t="s">
        <v>181</v>
      </c>
    </row>
    <row r="140" spans="2:3" ht="12.75">
      <c r="B140" t="s">
        <v>174</v>
      </c>
      <c r="C140" t="s">
        <v>182</v>
      </c>
    </row>
    <row r="141" ht="12.75">
      <c r="C141" t="s">
        <v>183</v>
      </c>
    </row>
    <row r="143" spans="2:3" ht="12.75">
      <c r="B143" t="s">
        <v>175</v>
      </c>
      <c r="C143" t="s">
        <v>184</v>
      </c>
    </row>
    <row r="144" ht="12.75">
      <c r="C144" t="s">
        <v>185</v>
      </c>
    </row>
    <row r="146" spans="2:3" ht="12.75">
      <c r="B146" t="s">
        <v>176</v>
      </c>
      <c r="C146" t="s">
        <v>186</v>
      </c>
    </row>
    <row r="147" ht="12.75">
      <c r="C147" t="s">
        <v>187</v>
      </c>
    </row>
    <row r="149" ht="12.75">
      <c r="B149" t="s">
        <v>188</v>
      </c>
    </row>
    <row r="150" ht="12.75">
      <c r="B150" t="s">
        <v>189</v>
      </c>
    </row>
    <row r="153" spans="1:2" ht="12.75">
      <c r="A153" s="41">
        <v>15</v>
      </c>
      <c r="B153" t="s">
        <v>190</v>
      </c>
    </row>
    <row r="155" ht="12.75">
      <c r="B155" t="s">
        <v>217</v>
      </c>
    </row>
    <row r="156" ht="12.75">
      <c r="B156" t="s">
        <v>218</v>
      </c>
    </row>
    <row r="158" spans="1:2" ht="12.75">
      <c r="A158" s="31" t="s">
        <v>191</v>
      </c>
      <c r="B158" t="s">
        <v>192</v>
      </c>
    </row>
    <row r="159" ht="12.75">
      <c r="A159" s="31"/>
    </row>
    <row r="160" ht="12.75">
      <c r="B160" t="s">
        <v>231</v>
      </c>
    </row>
    <row r="161" ht="12.75">
      <c r="B161" t="s">
        <v>232</v>
      </c>
    </row>
    <row r="164" spans="1:2" ht="12.75">
      <c r="A164" s="31" t="s">
        <v>193</v>
      </c>
      <c r="B164" t="s">
        <v>194</v>
      </c>
    </row>
    <row r="165" ht="12.75">
      <c r="B165" t="s">
        <v>195</v>
      </c>
    </row>
    <row r="166" ht="12.75">
      <c r="B166" t="s">
        <v>196</v>
      </c>
    </row>
    <row r="168" spans="1:2" ht="12.75">
      <c r="A168" s="31" t="s">
        <v>197</v>
      </c>
      <c r="B168" t="s">
        <v>198</v>
      </c>
    </row>
    <row r="170" ht="12.75">
      <c r="B170" t="s">
        <v>219</v>
      </c>
    </row>
    <row r="171" ht="12.75">
      <c r="B171" t="s">
        <v>220</v>
      </c>
    </row>
    <row r="173" spans="1:2" ht="12.75">
      <c r="A173" s="31" t="s">
        <v>199</v>
      </c>
      <c r="B173" t="s">
        <v>200</v>
      </c>
    </row>
    <row r="175" spans="1:2" ht="12.75">
      <c r="A175" s="31"/>
      <c r="B175" t="s">
        <v>233</v>
      </c>
    </row>
    <row r="176" ht="12.75">
      <c r="B176" t="s">
        <v>236</v>
      </c>
    </row>
    <row r="179" spans="1:2" ht="12.75">
      <c r="A179" s="31" t="s">
        <v>201</v>
      </c>
      <c r="B179" t="s">
        <v>202</v>
      </c>
    </row>
    <row r="181" ht="12.75">
      <c r="B181" t="s">
        <v>203</v>
      </c>
    </row>
    <row r="182" ht="12.75">
      <c r="B182" t="s">
        <v>204</v>
      </c>
    </row>
    <row r="184" spans="1:2" ht="12.75">
      <c r="A184" s="31" t="s">
        <v>205</v>
      </c>
      <c r="B184" t="s">
        <v>206</v>
      </c>
    </row>
    <row r="186" ht="12.75">
      <c r="B186" t="s">
        <v>207</v>
      </c>
    </row>
    <row r="190" ht="12.75">
      <c r="B190" t="s">
        <v>208</v>
      </c>
    </row>
    <row r="193" ht="12.75">
      <c r="A193" t="s">
        <v>245</v>
      </c>
    </row>
    <row r="195" spans="1:2" ht="12.75">
      <c r="A195" t="s">
        <v>120</v>
      </c>
      <c r="B195" t="s">
        <v>120</v>
      </c>
    </row>
    <row r="197" ht="12.75">
      <c r="B197" t="s">
        <v>120</v>
      </c>
    </row>
  </sheetData>
  <printOptions/>
  <pageMargins left="0.7" right="0" top="1" bottom="1.25" header="0.5" footer="0.5"/>
  <pageSetup horizontalDpi="180" verticalDpi="1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COMPAQ Customer</cp:lastModifiedBy>
  <cp:lastPrinted>2002-08-29T09:03:31Z</cp:lastPrinted>
  <dcterms:created xsi:type="dcterms:W3CDTF">2000-05-19T16:33:48Z</dcterms:created>
  <dcterms:modified xsi:type="dcterms:W3CDTF">2002-08-29T09:19:43Z</dcterms:modified>
  <cp:category/>
  <cp:version/>
  <cp:contentType/>
  <cp:contentStatus/>
</cp:coreProperties>
</file>